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cepr4.sharepoint.com/sites/TCEPR/DF/Documentos Compartilhados/08-DIÁRIAS/Legislação_DIÁRIAS/VIGENTES/Valores diárias - histórico/"/>
    </mc:Choice>
  </mc:AlternateContent>
  <xr:revisionPtr revIDLastSave="0" documentId="8_{C9C61DF2-DEC0-43CD-99D7-B962F6CD80DD}" xr6:coauthVersionLast="47" xr6:coauthVersionMax="47" xr10:uidLastSave="{00000000-0000-0000-0000-000000000000}"/>
  <bookViews>
    <workbookView xWindow="-28920" yWindow="-120" windowWidth="29040" windowHeight="15720" xr2:uid="{1FFB8D37-E72C-4B98-8684-03C65EFF594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7" i="1"/>
  <c r="E8" i="1"/>
  <c r="E6" i="1"/>
  <c r="E9" i="1" l="1"/>
  <c r="E217" i="1" l="1"/>
  <c r="E225" i="1"/>
  <c r="E224" i="1"/>
  <c r="C220" i="1"/>
  <c r="E220" i="1" s="1"/>
  <c r="C219" i="1"/>
  <c r="E219" i="1" s="1"/>
  <c r="C218" i="1"/>
  <c r="E218" i="1" s="1"/>
  <c r="E198" i="1"/>
  <c r="E206" i="1"/>
  <c r="E205" i="1"/>
  <c r="C201" i="1"/>
  <c r="E201" i="1" s="1"/>
  <c r="C200" i="1"/>
  <c r="E200" i="1" s="1"/>
  <c r="C199" i="1"/>
  <c r="E199" i="1" s="1"/>
  <c r="E187" i="1"/>
  <c r="E186" i="1"/>
  <c r="E179" i="1" l="1"/>
  <c r="C182" i="1"/>
  <c r="E182" i="1" s="1"/>
  <c r="C181" i="1"/>
  <c r="E181" i="1" s="1"/>
  <c r="C180" i="1"/>
  <c r="E180" i="1" s="1"/>
  <c r="E160" i="1"/>
  <c r="C163" i="1" l="1"/>
  <c r="E163" i="1" s="1"/>
  <c r="C162" i="1"/>
  <c r="E162" i="1" s="1"/>
  <c r="C161" i="1"/>
  <c r="E161" i="1" s="1"/>
  <c r="E141" i="1" l="1"/>
  <c r="E142" i="1"/>
  <c r="E143" i="1"/>
  <c r="E140" i="1"/>
  <c r="E121" i="1"/>
  <c r="E122" i="1"/>
  <c r="E123" i="1"/>
  <c r="E120" i="1"/>
  <c r="E128" i="1"/>
  <c r="E127" i="1"/>
  <c r="E102" i="1"/>
  <c r="E101" i="1"/>
  <c r="E108" i="1"/>
  <c r="E107" i="1"/>
  <c r="C103" i="1"/>
  <c r="E103" i="1" s="1"/>
  <c r="E83" i="1" l="1"/>
  <c r="E84" i="1"/>
  <c r="E82" i="1"/>
  <c r="E63" i="1" l="1"/>
  <c r="E66" i="1"/>
  <c r="E65" i="1"/>
  <c r="E64" i="1"/>
  <c r="E32" i="1"/>
  <c r="E31" i="1"/>
  <c r="E27" i="1"/>
  <c r="E26" i="1"/>
  <c r="E25" i="1"/>
  <c r="C28" i="1"/>
  <c r="E28" i="1" s="1"/>
  <c r="E45" i="1" l="1"/>
  <c r="E46" i="1"/>
  <c r="C47" i="1"/>
  <c r="E47" i="1" s="1"/>
  <c r="E44" i="1"/>
  <c r="E51" i="1"/>
  <c r="E50" i="1"/>
</calcChain>
</file>

<file path=xl/sharedStrings.xml><?xml version="1.0" encoding="utf-8"?>
<sst xmlns="http://schemas.openxmlformats.org/spreadsheetml/2006/main" count="243" uniqueCount="44">
  <si>
    <t>VALORES DE DIÁRIAS PRATICADOS PELO TCE/PR - SÉRIE HISTÓRICA</t>
  </si>
  <si>
    <t>SERVIDORES</t>
  </si>
  <si>
    <t>VALOR BRUTO</t>
  </si>
  <si>
    <t>VALOR LÍQUIDO</t>
  </si>
  <si>
    <t>Diária-Base (Paraná)</t>
  </si>
  <si>
    <t>Região Metropolitana de Curitiba (RMC) = 0,25%</t>
  </si>
  <si>
    <t>Foz do Iguaçu/Outr. Estados (1,25)</t>
  </si>
  <si>
    <t>BRASÍLIA, PORTO ALEGRE, RJ, BH e SP (1,50)</t>
  </si>
  <si>
    <t xml:space="preserve">OBS.: É descontado Auxílio Alimentação proporcional </t>
  </si>
  <si>
    <t>MEMBROS</t>
  </si>
  <si>
    <t>Proc. Geral e Conselheiros (subsídio: R$ 35.462,22)</t>
  </si>
  <si>
    <t>Cons. Substitutos e Procuradores (subsídio: R$ 33.689,11)</t>
  </si>
  <si>
    <t>CÁLCULO POR TEMPO DE DESLOCAMENTO</t>
  </si>
  <si>
    <t>0 – 6 horas – não recebe</t>
  </si>
  <si>
    <t>Mais de 6 h a 16 horas – 50% diária</t>
  </si>
  <si>
    <t>Acima de 16 horas com pernoite – 1 diária</t>
  </si>
  <si>
    <t>Região Metropolitana de Curitiba (RMC) = 25% da diária base</t>
  </si>
  <si>
    <t>Foz do Iguaçu/Outr. Estados (150% da diária base)</t>
  </si>
  <si>
    <t>Adicional Embarque/Desembarque</t>
  </si>
  <si>
    <t>Conselheiros e Procurador Geral (subsídio: R$ 41.845,49)</t>
  </si>
  <si>
    <t>Cons. Substitutos e Procuradores (subsídio: R$ 39.753,21)</t>
  </si>
  <si>
    <t>Valor Adicional de Embarque / Desembarque</t>
  </si>
  <si>
    <t>VALOR DIÁRIAS - A PARTIR DE 01/02/2025*</t>
  </si>
  <si>
    <t>* Portarias 63/2018 e 530/2024</t>
  </si>
  <si>
    <t>VALOR DIÁRIAS - A PARTIR DE 01/08/2025*</t>
  </si>
  <si>
    <t>Proc. Geral e Conselheiros (subsídio: R$ 39.717,69)</t>
  </si>
  <si>
    <t>Cons. Substitutos e Procuradores (subsídio: R$ 37.731,81)</t>
  </si>
  <si>
    <t>VALOR DIÁRIAS - A PARTIR DE 01/08/2024*</t>
  </si>
  <si>
    <t>* Portarias 63/2018 e 905/2023</t>
  </si>
  <si>
    <t>VALOR DIÁRIAS - A PARTIR DE 01/02/2024*</t>
  </si>
  <si>
    <t>Proc. Geral e Conselheiros (subsídio: R$ 37.589,96)</t>
  </si>
  <si>
    <t>Cons. Substitutos e Procuradores (subsídio: R$ 35.710,46)</t>
  </si>
  <si>
    <t>VALOR DIÁRIAS - A PARTIR DE 02/10/2023*</t>
  </si>
  <si>
    <t>* Portarias 63/2018 e 881/2023</t>
  </si>
  <si>
    <t>VALOR DIÁRIAS - A PARTIR DE 01/07/2023*</t>
  </si>
  <si>
    <t>* Portarias 63/2018 e 275/2023</t>
  </si>
  <si>
    <t>VALOR DIÁRIAS - A PARTIR DE 14/02/2023*</t>
  </si>
  <si>
    <t>VALOR DIÁRIAS - DE DEZEMBRO/2022 A 14/02/2023*</t>
  </si>
  <si>
    <t>* Portarias 63/2018 e 64/2018 - Leis Estaduais 20.989/22 e 21.486/23</t>
  </si>
  <si>
    <t>VALOR DIÁRIAS - DE AGOSTO A NOVEMBRO/2022*</t>
  </si>
  <si>
    <t>VALOR DIÁRIAS - DE ABRIL A JULHO/2022*</t>
  </si>
  <si>
    <t>* Portarias 63/2018 e 64/2018 - Lei Estadual 20.989/22</t>
  </si>
  <si>
    <t>VALOR DIÁRIAS - DE JANEIRO A MARÇO/2022*</t>
  </si>
  <si>
    <t>VALOR DIÁRIAS - A PARTIR DE 01/02/2026*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</si>
</sst>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rgb="FF000000"/>
      <name val="Arial Black"/>
      <family val="2"/>
    </font>
    <font>
      <b/>
      <i/>
      <sz val="14"/>
      <color rgb="FF000000"/>
      <name val="Aptos Narrow"/>
      <family val="2"/>
      <scheme val="minor"/>
    </font>
    <font>
      <b/>
      <i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5" tint="0.39994506668294322"/>
      </bottom>
      <diagonal/>
    </border>
    <border>
      <left/>
      <right style="hair">
        <color theme="5" tint="0.39994506668294322"/>
      </right>
      <top style="medium">
        <color indexed="64"/>
      </top>
      <bottom style="hair">
        <color theme="5" tint="0.39994506668294322"/>
      </bottom>
      <diagonal/>
    </border>
    <border>
      <left style="hair">
        <color theme="5" tint="0.39994506668294322"/>
      </left>
      <right style="medium">
        <color rgb="FF000000"/>
      </right>
      <top style="medium">
        <color indexed="64"/>
      </top>
      <bottom style="hair">
        <color theme="5" tint="0.39994506668294322"/>
      </bottom>
      <diagonal/>
    </border>
    <border>
      <left style="medium">
        <color indexed="64"/>
      </left>
      <right/>
      <top style="hair">
        <color theme="5" tint="0.39994506668294322"/>
      </top>
      <bottom style="hair">
        <color theme="5" tint="0.39994506668294322"/>
      </bottom>
      <diagonal/>
    </border>
    <border>
      <left style="medium">
        <color indexed="64"/>
      </left>
      <right/>
      <top style="hair">
        <color theme="5" tint="0.39994506668294322"/>
      </top>
      <bottom style="medium">
        <color indexed="64"/>
      </bottom>
      <diagonal/>
    </border>
    <border>
      <left/>
      <right style="medium">
        <color rgb="FF000000"/>
      </right>
      <top style="hair">
        <color theme="5" tint="0.3999450666829432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hair">
        <color theme="5" tint="0.39994506668294322"/>
      </right>
      <top style="medium">
        <color indexed="64"/>
      </top>
      <bottom style="medium">
        <color indexed="64"/>
      </bottom>
      <diagonal/>
    </border>
    <border>
      <left style="hair">
        <color theme="5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theme="5" tint="0.39994506668294322"/>
      </bottom>
      <diagonal/>
    </border>
    <border>
      <left/>
      <right style="medium">
        <color rgb="FF000000"/>
      </right>
      <top style="medium">
        <color indexed="64"/>
      </top>
      <bottom style="hair">
        <color theme="5" tint="0.39994506668294322"/>
      </bottom>
      <diagonal/>
    </border>
    <border>
      <left/>
      <right style="medium">
        <color indexed="64"/>
      </right>
      <top style="hair">
        <color theme="5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hair">
        <color theme="5" tint="0.39994506668294322"/>
      </right>
      <top style="medium">
        <color indexed="64"/>
      </top>
      <bottom style="hair">
        <color theme="5" tint="0.39994506668294322"/>
      </bottom>
      <diagonal/>
    </border>
    <border>
      <left style="hair">
        <color theme="5" tint="0.39994506668294322"/>
      </left>
      <right style="medium">
        <color indexed="64"/>
      </right>
      <top style="medium">
        <color indexed="64"/>
      </top>
      <bottom style="hair">
        <color theme="5" tint="0.39994506668294322"/>
      </bottom>
      <diagonal/>
    </border>
    <border>
      <left style="medium">
        <color indexed="64"/>
      </left>
      <right style="hair">
        <color theme="5" tint="0.39994506668294322"/>
      </right>
      <top style="hair">
        <color theme="5" tint="0.39994506668294322"/>
      </top>
      <bottom style="medium">
        <color indexed="64"/>
      </bottom>
      <diagonal/>
    </border>
    <border>
      <left style="hair">
        <color theme="5" tint="0.39994506668294322"/>
      </left>
      <right style="medium">
        <color indexed="64"/>
      </right>
      <top style="hair">
        <color theme="5" tint="0.39994506668294322"/>
      </top>
      <bottom style="medium">
        <color indexed="64"/>
      </bottom>
      <diagonal/>
    </border>
    <border>
      <left/>
      <right style="hair">
        <color theme="5" tint="0.39994506668294322"/>
      </right>
      <top style="hair">
        <color theme="5" tint="0.39994506668294322"/>
      </top>
      <bottom style="hair">
        <color theme="5" tint="0.39994506668294322"/>
      </bottom>
      <diagonal/>
    </border>
    <border>
      <left style="hair">
        <color theme="5" tint="0.39994506668294322"/>
      </left>
      <right style="medium">
        <color rgb="FF000000"/>
      </right>
      <top style="hair">
        <color theme="5" tint="0.39994506668294322"/>
      </top>
      <bottom style="hair">
        <color theme="5" tint="0.39994506668294322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0" borderId="18" xfId="0" applyFont="1" applyBorder="1"/>
    <xf numFmtId="0" fontId="1" fillId="0" borderId="23" xfId="0" applyFont="1" applyBorder="1"/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164" fontId="4" fillId="0" borderId="14" xfId="0" applyNumberFormat="1" applyFont="1" applyBorder="1"/>
    <xf numFmtId="0" fontId="3" fillId="3" borderId="1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0" xfId="0" applyFont="1"/>
    <xf numFmtId="0" fontId="6" fillId="0" borderId="23" xfId="0" applyFont="1" applyBorder="1"/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23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25" xfId="0" applyFont="1" applyFill="1" applyBorder="1" applyAlignment="1">
      <alignment vertical="center"/>
    </xf>
    <xf numFmtId="0" fontId="4" fillId="0" borderId="14" xfId="0" applyFont="1" applyBorder="1" applyAlignment="1">
      <alignment horizontal="center"/>
    </xf>
    <xf numFmtId="8" fontId="3" fillId="3" borderId="21" xfId="0" applyNumberFormat="1" applyFont="1" applyFill="1" applyBorder="1" applyAlignment="1">
      <alignment horizontal="center" vertical="center"/>
    </xf>
    <xf numFmtId="8" fontId="3" fillId="3" borderId="2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8" fontId="8" fillId="3" borderId="11" xfId="0" applyNumberFormat="1" applyFont="1" applyFill="1" applyBorder="1" applyAlignment="1">
      <alignment horizontal="center" vertical="center"/>
    </xf>
    <xf numFmtId="8" fontId="8" fillId="3" borderId="12" xfId="0" applyNumberFormat="1" applyFont="1" applyFill="1" applyBorder="1" applyAlignment="1">
      <alignment horizontal="center" vertical="center"/>
    </xf>
    <xf numFmtId="8" fontId="8" fillId="3" borderId="2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8" fontId="8" fillId="3" borderId="22" xfId="0" applyNumberFormat="1" applyFont="1" applyFill="1" applyBorder="1" applyAlignment="1">
      <alignment horizontal="center" vertical="center"/>
    </xf>
    <xf numFmtId="8" fontId="8" fillId="3" borderId="21" xfId="0" applyNumberFormat="1" applyFont="1" applyFill="1" applyBorder="1" applyAlignment="1">
      <alignment horizontal="center" vertical="center"/>
    </xf>
    <xf numFmtId="8" fontId="3" fillId="3" borderId="9" xfId="0" applyNumberFormat="1" applyFont="1" applyFill="1" applyBorder="1" applyAlignment="1">
      <alignment horizontal="center" vertical="center"/>
    </xf>
    <xf numFmtId="8" fontId="3" fillId="3" borderId="28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center" vertical="center"/>
    </xf>
    <xf numFmtId="8" fontId="3" fillId="3" borderId="26" xfId="0" applyNumberFormat="1" applyFont="1" applyFill="1" applyBorder="1" applyAlignment="1">
      <alignment horizontal="center" vertical="center"/>
    </xf>
    <xf numFmtId="8" fontId="3" fillId="3" borderId="2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/>
    </xf>
    <xf numFmtId="8" fontId="3" fillId="3" borderId="12" xfId="0" applyNumberFormat="1" applyFont="1" applyFill="1" applyBorder="1" applyAlignment="1">
      <alignment horizontal="center" vertical="center"/>
    </xf>
    <xf numFmtId="8" fontId="3" fillId="3" borderId="3" xfId="0" applyNumberFormat="1" applyFont="1" applyFill="1" applyBorder="1" applyAlignment="1">
      <alignment horizontal="center" vertical="center"/>
    </xf>
    <xf numFmtId="8" fontId="3" fillId="3" borderId="6" xfId="0" applyNumberFormat="1" applyFont="1" applyFill="1" applyBorder="1" applyAlignment="1">
      <alignment horizontal="center" vertical="center"/>
    </xf>
    <xf numFmtId="8" fontId="3" fillId="3" borderId="7" xfId="0" applyNumberFormat="1" applyFont="1" applyFill="1" applyBorder="1" applyAlignment="1">
      <alignment horizontal="center" vertical="center"/>
    </xf>
    <xf numFmtId="8" fontId="3" fillId="3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1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8" fontId="3" fillId="3" borderId="31" xfId="0" applyNumberFormat="1" applyFont="1" applyFill="1" applyBorder="1" applyAlignment="1">
      <alignment horizontal="center" vertical="center"/>
    </xf>
    <xf numFmtId="8" fontId="3" fillId="3" borderId="32" xfId="0" applyNumberFormat="1" applyFont="1" applyFill="1" applyBorder="1" applyAlignment="1">
      <alignment horizontal="center" vertical="center"/>
    </xf>
    <xf numFmtId="8" fontId="3" fillId="3" borderId="33" xfId="0" applyNumberFormat="1" applyFont="1" applyFill="1" applyBorder="1" applyAlignment="1">
      <alignment horizontal="center" vertical="center"/>
    </xf>
    <xf numFmtId="8" fontId="3" fillId="3" borderId="34" xfId="0" applyNumberFormat="1" applyFont="1" applyFill="1" applyBorder="1" applyAlignment="1">
      <alignment horizontal="center" vertical="center"/>
    </xf>
    <xf numFmtId="8" fontId="3" fillId="3" borderId="35" xfId="0" applyNumberFormat="1" applyFont="1" applyFill="1" applyBorder="1" applyAlignment="1">
      <alignment horizontal="center" vertical="center"/>
    </xf>
    <xf numFmtId="8" fontId="3" fillId="3" borderId="3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03DE-4EA3-4A5D-8F06-C7C07529DE74}">
  <dimension ref="B2:J231"/>
  <sheetViews>
    <sheetView tabSelected="1" workbookViewId="0">
      <selection activeCell="J16" sqref="J16"/>
    </sheetView>
  </sheetViews>
  <sheetFormatPr defaultRowHeight="15" x14ac:dyDescent="0.2"/>
  <cols>
    <col min="1" max="1" width="9.140625" style="1"/>
    <col min="2" max="2" width="75.5703125" style="1" bestFit="1" customWidth="1"/>
    <col min="3" max="3" width="14.140625" style="1" bestFit="1" customWidth="1"/>
    <col min="4" max="16384" width="9.140625" style="1"/>
  </cols>
  <sheetData>
    <row r="2" spans="2:10" ht="15.75" x14ac:dyDescent="0.25">
      <c r="B2" s="88" t="s">
        <v>0</v>
      </c>
      <c r="C2" s="88"/>
      <c r="D2" s="88"/>
      <c r="E2" s="88"/>
      <c r="F2" s="88"/>
      <c r="G2" s="26"/>
      <c r="H2" s="26"/>
      <c r="I2" s="26"/>
      <c r="J2" s="26"/>
    </row>
    <row r="3" spans="2:10" ht="15.75" x14ac:dyDescent="0.25">
      <c r="B3" s="8"/>
      <c r="C3" s="8"/>
      <c r="D3" s="8"/>
      <c r="E3" s="8"/>
      <c r="F3" s="8"/>
      <c r="G3" s="26"/>
      <c r="H3" s="26"/>
      <c r="I3" s="26"/>
      <c r="J3" s="26"/>
    </row>
    <row r="4" spans="2:10" ht="16.5" thickBot="1" x14ac:dyDescent="0.3">
      <c r="B4" s="51" t="s">
        <v>43</v>
      </c>
      <c r="C4" s="51"/>
      <c r="D4" s="51"/>
      <c r="E4" s="51"/>
      <c r="F4" s="51"/>
      <c r="G4" s="26"/>
      <c r="H4" s="26"/>
      <c r="I4" s="26"/>
      <c r="J4" s="26"/>
    </row>
    <row r="5" spans="2:10" ht="16.5" customHeight="1" thickBot="1" x14ac:dyDescent="0.3">
      <c r="B5" s="36" t="s">
        <v>1</v>
      </c>
      <c r="C5" s="54" t="s">
        <v>2</v>
      </c>
      <c r="D5" s="55"/>
      <c r="E5" s="54" t="s">
        <v>3</v>
      </c>
      <c r="F5" s="57"/>
      <c r="G5" s="26"/>
      <c r="H5" s="26"/>
      <c r="I5" s="26"/>
      <c r="J5" s="26"/>
    </row>
    <row r="6" spans="2:10" ht="16.5" customHeight="1" thickBot="1" x14ac:dyDescent="0.3">
      <c r="B6" s="12" t="s">
        <v>4</v>
      </c>
      <c r="C6" s="61">
        <v>658.31</v>
      </c>
      <c r="D6" s="62"/>
      <c r="E6" s="63">
        <f>C6-$C$14</f>
        <v>544.66999999999996</v>
      </c>
      <c r="F6" s="62"/>
      <c r="G6" s="26"/>
      <c r="H6" s="26"/>
      <c r="I6" s="26"/>
      <c r="J6" s="26"/>
    </row>
    <row r="7" spans="2:10" ht="16.5" customHeight="1" thickBot="1" x14ac:dyDescent="0.3">
      <c r="B7" s="12" t="s">
        <v>16</v>
      </c>
      <c r="C7" s="60">
        <v>164.58</v>
      </c>
      <c r="D7" s="59"/>
      <c r="E7" s="63">
        <f t="shared" ref="E7:E8" si="0">C7-$C$14</f>
        <v>50.940000000000012</v>
      </c>
      <c r="F7" s="62"/>
      <c r="G7" s="26"/>
      <c r="H7" s="26"/>
      <c r="I7" s="26"/>
      <c r="J7" s="26"/>
    </row>
    <row r="8" spans="2:10" ht="16.5" customHeight="1" thickBot="1" x14ac:dyDescent="0.3">
      <c r="B8" s="12" t="s">
        <v>17</v>
      </c>
      <c r="C8" s="60">
        <v>987.47</v>
      </c>
      <c r="D8" s="59"/>
      <c r="E8" s="63">
        <f t="shared" si="0"/>
        <v>873.83</v>
      </c>
      <c r="F8" s="62"/>
      <c r="G8" s="26"/>
      <c r="H8" s="26"/>
      <c r="I8" s="26"/>
      <c r="J8" s="26"/>
    </row>
    <row r="9" spans="2:10" ht="16.5" customHeight="1" thickBot="1" x14ac:dyDescent="0.3">
      <c r="B9" s="12" t="s">
        <v>18</v>
      </c>
      <c r="C9" s="63">
        <v>337.32</v>
      </c>
      <c r="D9" s="62"/>
      <c r="E9" s="63">
        <f>C9</f>
        <v>337.32</v>
      </c>
      <c r="F9" s="62"/>
      <c r="G9" s="26"/>
      <c r="H9" s="26"/>
      <c r="I9" s="26"/>
      <c r="J9" s="26"/>
    </row>
    <row r="10" spans="2:10" ht="16.5" customHeight="1" thickBot="1" x14ac:dyDescent="0.35">
      <c r="B10" s="37"/>
      <c r="C10" s="38"/>
      <c r="D10" s="38"/>
      <c r="E10" s="38"/>
      <c r="F10" s="39"/>
      <c r="G10" s="26"/>
      <c r="H10" s="26"/>
      <c r="I10" s="26"/>
      <c r="J10" s="26"/>
    </row>
    <row r="11" spans="2:10" ht="16.5" customHeight="1" thickBot="1" x14ac:dyDescent="0.3">
      <c r="B11" s="36" t="s">
        <v>9</v>
      </c>
      <c r="C11" s="54" t="s">
        <v>2</v>
      </c>
      <c r="D11" s="55"/>
      <c r="E11" s="56" t="s">
        <v>3</v>
      </c>
      <c r="F11" s="57"/>
      <c r="G11" s="26"/>
      <c r="H11" s="26"/>
      <c r="I11" s="26"/>
      <c r="J11" s="26"/>
    </row>
    <row r="12" spans="2:10" ht="16.5" customHeight="1" thickBot="1" x14ac:dyDescent="0.3">
      <c r="B12" s="12" t="s">
        <v>19</v>
      </c>
      <c r="C12" s="58">
        <v>1394.85</v>
      </c>
      <c r="D12" s="59"/>
      <c r="E12" s="60">
        <f>C12-$C$14</f>
        <v>1281.2099999999998</v>
      </c>
      <c r="F12" s="59"/>
      <c r="G12" s="26"/>
      <c r="H12" s="26"/>
      <c r="I12" s="26"/>
      <c r="J12" s="26"/>
    </row>
    <row r="13" spans="2:10" ht="16.5" customHeight="1" thickBot="1" x14ac:dyDescent="0.3">
      <c r="B13" s="12" t="s">
        <v>20</v>
      </c>
      <c r="C13" s="58">
        <v>1325.11</v>
      </c>
      <c r="D13" s="59"/>
      <c r="E13" s="60">
        <f>C13-$C$14</f>
        <v>1211.4699999999998</v>
      </c>
      <c r="F13" s="59"/>
      <c r="G13" s="26"/>
      <c r="H13" s="26"/>
      <c r="I13" s="26"/>
      <c r="J13" s="26"/>
    </row>
    <row r="14" spans="2:10" ht="16.5" customHeight="1" thickBot="1" x14ac:dyDescent="0.3">
      <c r="B14" s="12" t="s">
        <v>8</v>
      </c>
      <c r="C14" s="52">
        <v>113.64</v>
      </c>
      <c r="D14" s="53"/>
      <c r="E14" s="40"/>
      <c r="F14" s="41"/>
      <c r="G14" s="26"/>
      <c r="H14" s="26"/>
      <c r="I14" s="26"/>
      <c r="J14" s="26"/>
    </row>
    <row r="15" spans="2:10" ht="16.5" customHeight="1" thickBot="1" x14ac:dyDescent="0.3">
      <c r="B15" s="42" t="s">
        <v>12</v>
      </c>
      <c r="C15" s="43"/>
      <c r="D15" s="43"/>
      <c r="E15" s="43"/>
      <c r="F15" s="44"/>
      <c r="G15" s="26"/>
      <c r="H15" s="26"/>
      <c r="I15" s="26"/>
      <c r="J15" s="26"/>
    </row>
    <row r="16" spans="2:10" ht="16.5" customHeight="1" x14ac:dyDescent="0.25">
      <c r="B16" s="15" t="s">
        <v>13</v>
      </c>
      <c r="C16" s="45"/>
      <c r="D16" s="45"/>
      <c r="E16" s="45"/>
      <c r="F16" s="46"/>
      <c r="G16" s="26"/>
      <c r="H16" s="26"/>
      <c r="I16" s="26"/>
      <c r="J16" s="26"/>
    </row>
    <row r="17" spans="2:10" ht="16.5" customHeight="1" x14ac:dyDescent="0.25">
      <c r="B17" s="18" t="s">
        <v>14</v>
      </c>
      <c r="C17" s="47"/>
      <c r="D17" s="47"/>
      <c r="E17" s="47"/>
      <c r="F17" s="48"/>
      <c r="G17" s="26"/>
      <c r="H17" s="26"/>
      <c r="I17" s="26"/>
      <c r="J17" s="26"/>
    </row>
    <row r="18" spans="2:10" ht="16.5" customHeight="1" x14ac:dyDescent="0.25">
      <c r="B18" s="18" t="s">
        <v>15</v>
      </c>
      <c r="C18" s="47"/>
      <c r="D18" s="47"/>
      <c r="E18" s="47"/>
      <c r="F18" s="48"/>
      <c r="G18" s="26"/>
      <c r="H18" s="26"/>
      <c r="I18" s="26"/>
      <c r="J18" s="26"/>
    </row>
    <row r="19" spans="2:10" ht="16.5" customHeight="1" thickBot="1" x14ac:dyDescent="0.3">
      <c r="B19" s="21" t="s">
        <v>21</v>
      </c>
      <c r="C19" s="22">
        <v>337.32</v>
      </c>
      <c r="D19" s="49"/>
      <c r="E19" s="49"/>
      <c r="F19" s="50"/>
      <c r="G19" s="26"/>
      <c r="H19" s="26"/>
      <c r="I19" s="26"/>
      <c r="J19" s="26"/>
    </row>
    <row r="20" spans="2:10" ht="16.5" customHeight="1" x14ac:dyDescent="0.25">
      <c r="B20" s="25" t="s">
        <v>23</v>
      </c>
      <c r="C20" s="8"/>
      <c r="D20" s="8"/>
      <c r="E20" s="8"/>
      <c r="F20" s="8"/>
      <c r="G20" s="26"/>
      <c r="H20" s="26"/>
      <c r="I20" s="26"/>
      <c r="J20" s="26"/>
    </row>
    <row r="21" spans="2:10" ht="15.75" x14ac:dyDescent="0.25">
      <c r="B21" s="8"/>
      <c r="C21" s="8"/>
      <c r="D21" s="8"/>
      <c r="E21" s="8"/>
      <c r="F21" s="8"/>
      <c r="G21" s="26"/>
      <c r="H21" s="26"/>
      <c r="I21" s="26"/>
      <c r="J21" s="26"/>
    </row>
    <row r="22" spans="2:10" ht="15.75" x14ac:dyDescent="0.25">
      <c r="B22" s="8"/>
      <c r="C22" s="8"/>
      <c r="D22" s="8"/>
      <c r="E22" s="8"/>
      <c r="F22" s="8"/>
      <c r="G22" s="26"/>
      <c r="H22" s="26"/>
      <c r="I22" s="26"/>
      <c r="J22" s="26"/>
    </row>
    <row r="23" spans="2:10" ht="16.5" thickBot="1" x14ac:dyDescent="0.3">
      <c r="B23" s="51" t="s">
        <v>24</v>
      </c>
      <c r="C23" s="51"/>
      <c r="D23" s="51"/>
      <c r="E23" s="51"/>
      <c r="F23" s="51"/>
      <c r="G23" s="26"/>
      <c r="H23" s="26"/>
      <c r="I23" s="26"/>
      <c r="J23" s="26"/>
    </row>
    <row r="24" spans="2:10" ht="16.5" thickBot="1" x14ac:dyDescent="0.3">
      <c r="B24" s="2" t="s">
        <v>1</v>
      </c>
      <c r="C24" s="70" t="s">
        <v>2</v>
      </c>
      <c r="D24" s="71"/>
      <c r="E24" s="85" t="s">
        <v>3</v>
      </c>
      <c r="F24" s="86"/>
      <c r="G24" s="26"/>
      <c r="H24" s="26"/>
      <c r="I24" s="26"/>
      <c r="J24" s="26"/>
    </row>
    <row r="25" spans="2:10" ht="16.5" thickBot="1" x14ac:dyDescent="0.3">
      <c r="B25" s="12" t="s">
        <v>4</v>
      </c>
      <c r="C25" s="52">
        <v>650.25</v>
      </c>
      <c r="D25" s="53"/>
      <c r="E25" s="52">
        <f>C25-$C$33</f>
        <v>536.61</v>
      </c>
      <c r="F25" s="53"/>
      <c r="G25" s="26"/>
      <c r="H25" s="26"/>
      <c r="I25" s="26"/>
      <c r="J25" s="26"/>
    </row>
    <row r="26" spans="2:10" ht="16.5" thickBot="1" x14ac:dyDescent="0.3">
      <c r="B26" s="12" t="s">
        <v>16</v>
      </c>
      <c r="C26" s="52">
        <v>162.56</v>
      </c>
      <c r="D26" s="53"/>
      <c r="E26" s="52">
        <f>C26-$C$33</f>
        <v>48.92</v>
      </c>
      <c r="F26" s="53"/>
      <c r="G26" s="26"/>
      <c r="H26" s="26"/>
      <c r="I26" s="26"/>
      <c r="J26" s="26"/>
    </row>
    <row r="27" spans="2:10" ht="16.5" thickBot="1" x14ac:dyDescent="0.3">
      <c r="B27" s="12" t="s">
        <v>17</v>
      </c>
      <c r="C27" s="52">
        <v>975.38</v>
      </c>
      <c r="D27" s="53"/>
      <c r="E27" s="52">
        <f>C27-$C$33</f>
        <v>861.74</v>
      </c>
      <c r="F27" s="53"/>
      <c r="G27" s="26"/>
      <c r="H27" s="26"/>
      <c r="I27" s="26"/>
      <c r="J27" s="26"/>
    </row>
    <row r="28" spans="2:10" ht="16.5" thickBot="1" x14ac:dyDescent="0.3">
      <c r="B28" s="12" t="s">
        <v>18</v>
      </c>
      <c r="C28" s="52">
        <f>C38</f>
        <v>333.19</v>
      </c>
      <c r="D28" s="53"/>
      <c r="E28" s="52">
        <f>C28</f>
        <v>333.19</v>
      </c>
      <c r="F28" s="53"/>
      <c r="G28" s="26"/>
      <c r="H28" s="26"/>
      <c r="I28" s="26"/>
      <c r="J28" s="26"/>
    </row>
    <row r="29" spans="2:10" ht="16.5" thickBot="1" x14ac:dyDescent="0.3">
      <c r="B29" s="13"/>
      <c r="F29" s="14"/>
      <c r="G29" s="26"/>
      <c r="H29" s="26"/>
      <c r="I29" s="26"/>
      <c r="J29" s="26"/>
    </row>
    <row r="30" spans="2:10" ht="16.5" thickBot="1" x14ac:dyDescent="0.3">
      <c r="B30" s="2" t="s">
        <v>9</v>
      </c>
      <c r="C30" s="70" t="s">
        <v>2</v>
      </c>
      <c r="D30" s="71"/>
      <c r="E30" s="72" t="s">
        <v>3</v>
      </c>
      <c r="F30" s="87"/>
      <c r="G30" s="26"/>
      <c r="H30" s="26"/>
      <c r="I30" s="26"/>
      <c r="J30" s="26"/>
    </row>
    <row r="31" spans="2:10" ht="16.5" thickBot="1" x14ac:dyDescent="0.3">
      <c r="B31" s="12" t="s">
        <v>19</v>
      </c>
      <c r="C31" s="84">
        <v>1394.85</v>
      </c>
      <c r="D31" s="80"/>
      <c r="E31" s="79">
        <f>C31-C33</f>
        <v>1281.2099999999998</v>
      </c>
      <c r="F31" s="80"/>
      <c r="G31" s="26"/>
      <c r="H31" s="26"/>
      <c r="I31" s="26"/>
      <c r="J31" s="26"/>
    </row>
    <row r="32" spans="2:10" ht="16.5" thickBot="1" x14ac:dyDescent="0.3">
      <c r="B32" s="12" t="s">
        <v>20</v>
      </c>
      <c r="C32" s="84">
        <v>1325.11</v>
      </c>
      <c r="D32" s="80"/>
      <c r="E32" s="79">
        <f>C32-C33</f>
        <v>1211.4699999999998</v>
      </c>
      <c r="F32" s="80"/>
      <c r="G32" s="26"/>
      <c r="H32" s="26"/>
      <c r="I32" s="26"/>
      <c r="J32" s="26"/>
    </row>
    <row r="33" spans="2:10" ht="16.5" thickBot="1" x14ac:dyDescent="0.3">
      <c r="B33" s="12" t="s">
        <v>8</v>
      </c>
      <c r="C33" s="52">
        <v>113.64</v>
      </c>
      <c r="D33" s="53"/>
      <c r="E33" s="6"/>
      <c r="F33" s="7"/>
      <c r="G33" s="26"/>
      <c r="H33" s="26"/>
      <c r="I33" s="26"/>
      <c r="J33" s="26"/>
    </row>
    <row r="34" spans="2:10" ht="16.5" thickBot="1" x14ac:dyDescent="0.3">
      <c r="B34" s="9" t="s">
        <v>12</v>
      </c>
      <c r="C34" s="10"/>
      <c r="D34" s="10"/>
      <c r="E34" s="10"/>
      <c r="F34" s="11"/>
      <c r="G34" s="26"/>
      <c r="H34" s="26"/>
      <c r="I34" s="26"/>
      <c r="J34" s="26"/>
    </row>
    <row r="35" spans="2:10" ht="15.75" x14ac:dyDescent="0.25">
      <c r="B35" s="15" t="s">
        <v>13</v>
      </c>
      <c r="C35" s="16"/>
      <c r="D35" s="16"/>
      <c r="E35" s="16"/>
      <c r="F35" s="17"/>
      <c r="G35" s="26"/>
      <c r="H35" s="26"/>
      <c r="I35" s="26"/>
      <c r="J35" s="26"/>
    </row>
    <row r="36" spans="2:10" ht="15.75" x14ac:dyDescent="0.25">
      <c r="B36" s="18" t="s">
        <v>14</v>
      </c>
      <c r="C36" s="19"/>
      <c r="D36" s="19"/>
      <c r="E36" s="19"/>
      <c r="F36" s="20"/>
      <c r="G36" s="26"/>
      <c r="H36" s="26"/>
      <c r="I36" s="26"/>
      <c r="J36" s="26"/>
    </row>
    <row r="37" spans="2:10" ht="15.75" x14ac:dyDescent="0.25">
      <c r="B37" s="18" t="s">
        <v>15</v>
      </c>
      <c r="C37" s="19"/>
      <c r="D37" s="19"/>
      <c r="E37" s="19"/>
      <c r="F37" s="20"/>
      <c r="G37" s="26"/>
      <c r="H37" s="26"/>
      <c r="I37" s="26"/>
      <c r="J37" s="26"/>
    </row>
    <row r="38" spans="2:10" ht="16.5" thickBot="1" x14ac:dyDescent="0.3">
      <c r="B38" s="21" t="s">
        <v>21</v>
      </c>
      <c r="C38" s="22">
        <v>333.19</v>
      </c>
      <c r="D38" s="23"/>
      <c r="E38" s="23"/>
      <c r="F38" s="24"/>
      <c r="G38" s="26"/>
      <c r="H38" s="26"/>
      <c r="I38" s="26"/>
      <c r="J38" s="26"/>
    </row>
    <row r="39" spans="2:10" ht="15.75" x14ac:dyDescent="0.25">
      <c r="B39" s="25" t="s">
        <v>23</v>
      </c>
      <c r="C39" s="8"/>
      <c r="D39" s="8"/>
      <c r="E39" s="8"/>
      <c r="F39" s="8"/>
      <c r="G39" s="26"/>
      <c r="H39" s="26"/>
      <c r="I39" s="26"/>
      <c r="J39" s="26"/>
    </row>
    <row r="40" spans="2:10" ht="15.75" x14ac:dyDescent="0.25">
      <c r="B40" s="8"/>
      <c r="C40" s="8"/>
      <c r="D40" s="8"/>
      <c r="E40" s="8"/>
      <c r="F40" s="8"/>
      <c r="G40" s="26"/>
      <c r="H40" s="26"/>
      <c r="I40" s="26"/>
      <c r="J40" s="26"/>
    </row>
    <row r="41" spans="2:10" ht="15.75" x14ac:dyDescent="0.25">
      <c r="B41" s="8"/>
      <c r="C41" s="8"/>
      <c r="D41" s="8"/>
      <c r="E41" s="8"/>
      <c r="F41" s="8"/>
      <c r="G41" s="8"/>
      <c r="H41" s="8"/>
      <c r="I41" s="8"/>
      <c r="J41" s="8"/>
    </row>
    <row r="42" spans="2:10" ht="16.5" thickBot="1" x14ac:dyDescent="0.3">
      <c r="B42" s="51" t="s">
        <v>22</v>
      </c>
      <c r="C42" s="51"/>
      <c r="D42" s="51"/>
      <c r="E42" s="51"/>
      <c r="F42" s="51"/>
      <c r="G42" s="8"/>
      <c r="H42" s="8"/>
      <c r="I42" s="8"/>
      <c r="J42" s="8"/>
    </row>
    <row r="43" spans="2:10" ht="16.5" customHeight="1" thickBot="1" x14ac:dyDescent="0.3">
      <c r="B43" s="2" t="s">
        <v>1</v>
      </c>
      <c r="C43" s="70" t="s">
        <v>2</v>
      </c>
      <c r="D43" s="71"/>
      <c r="E43" s="85" t="s">
        <v>3</v>
      </c>
      <c r="F43" s="86"/>
      <c r="G43" s="8"/>
      <c r="H43" s="8"/>
      <c r="I43" s="8"/>
      <c r="J43" s="8"/>
    </row>
    <row r="44" spans="2:10" ht="16.5" thickBot="1" x14ac:dyDescent="0.3">
      <c r="B44" s="12" t="s">
        <v>4</v>
      </c>
      <c r="C44" s="52">
        <v>631.37</v>
      </c>
      <c r="D44" s="53"/>
      <c r="E44" s="52">
        <f>C44-$C$52</f>
        <v>517.73</v>
      </c>
      <c r="F44" s="53"/>
      <c r="G44" s="8"/>
      <c r="H44" s="8"/>
      <c r="I44" s="8"/>
      <c r="J44" s="8"/>
    </row>
    <row r="45" spans="2:10" ht="16.5" thickBot="1" x14ac:dyDescent="0.3">
      <c r="B45" s="12" t="s">
        <v>16</v>
      </c>
      <c r="C45" s="52">
        <v>157.84</v>
      </c>
      <c r="D45" s="53"/>
      <c r="E45" s="52">
        <f t="shared" ref="E45:E46" si="1">C45-$C$52</f>
        <v>44.2</v>
      </c>
      <c r="F45" s="53"/>
      <c r="G45" s="8"/>
      <c r="H45" s="8"/>
      <c r="I45" s="8"/>
      <c r="J45" s="8"/>
    </row>
    <row r="46" spans="2:10" ht="16.5" thickBot="1" x14ac:dyDescent="0.3">
      <c r="B46" s="12" t="s">
        <v>17</v>
      </c>
      <c r="C46" s="52">
        <v>947.06</v>
      </c>
      <c r="D46" s="53"/>
      <c r="E46" s="52">
        <f t="shared" si="1"/>
        <v>833.42</v>
      </c>
      <c r="F46" s="53"/>
      <c r="G46" s="8"/>
      <c r="H46" s="8"/>
      <c r="I46" s="8"/>
      <c r="J46" s="8"/>
    </row>
    <row r="47" spans="2:10" ht="16.5" thickBot="1" x14ac:dyDescent="0.3">
      <c r="B47" s="12" t="s">
        <v>18</v>
      </c>
      <c r="C47" s="52">
        <f>C57</f>
        <v>323.52</v>
      </c>
      <c r="D47" s="53"/>
      <c r="E47" s="52">
        <f>C47</f>
        <v>323.52</v>
      </c>
      <c r="F47" s="53"/>
      <c r="G47" s="8"/>
      <c r="H47" s="8"/>
      <c r="I47" s="8"/>
      <c r="J47" s="8"/>
    </row>
    <row r="48" spans="2:10" ht="16.5" thickBot="1" x14ac:dyDescent="0.3">
      <c r="B48" s="13"/>
      <c r="F48" s="14"/>
      <c r="G48" s="8"/>
      <c r="H48" s="8"/>
      <c r="I48" s="8"/>
      <c r="J48" s="8"/>
    </row>
    <row r="49" spans="2:10" ht="16.5" thickBot="1" x14ac:dyDescent="0.3">
      <c r="B49" s="2" t="s">
        <v>9</v>
      </c>
      <c r="C49" s="70" t="s">
        <v>2</v>
      </c>
      <c r="D49" s="71"/>
      <c r="E49" s="72" t="s">
        <v>3</v>
      </c>
      <c r="F49" s="87"/>
      <c r="G49" s="8"/>
      <c r="H49" s="8"/>
      <c r="I49" s="8"/>
      <c r="J49" s="8"/>
    </row>
    <row r="50" spans="2:10" ht="16.5" thickBot="1" x14ac:dyDescent="0.3">
      <c r="B50" s="12" t="s">
        <v>19</v>
      </c>
      <c r="C50" s="84">
        <v>1394.85</v>
      </c>
      <c r="D50" s="80"/>
      <c r="E50" s="79">
        <f>C50-C64</f>
        <v>1240.54</v>
      </c>
      <c r="F50" s="80"/>
      <c r="G50" s="8"/>
      <c r="H50" s="8"/>
      <c r="I50" s="8"/>
      <c r="J50" s="8"/>
    </row>
    <row r="51" spans="2:10" ht="16.5" thickBot="1" x14ac:dyDescent="0.3">
      <c r="B51" s="12" t="s">
        <v>20</v>
      </c>
      <c r="C51" s="84">
        <v>1325.11</v>
      </c>
      <c r="D51" s="80"/>
      <c r="E51" s="79">
        <f>C51-C64</f>
        <v>1170.8</v>
      </c>
      <c r="F51" s="80"/>
      <c r="G51" s="8"/>
      <c r="H51" s="8"/>
      <c r="I51" s="8"/>
      <c r="J51" s="8"/>
    </row>
    <row r="52" spans="2:10" ht="16.5" thickBot="1" x14ac:dyDescent="0.3">
      <c r="B52" s="12" t="s">
        <v>8</v>
      </c>
      <c r="C52" s="52">
        <v>113.64</v>
      </c>
      <c r="D52" s="53"/>
      <c r="E52" s="6"/>
      <c r="F52" s="7"/>
      <c r="G52" s="8"/>
      <c r="H52" s="8"/>
      <c r="I52" s="8"/>
      <c r="J52" s="8"/>
    </row>
    <row r="53" spans="2:10" ht="16.5" thickBot="1" x14ac:dyDescent="0.3">
      <c r="B53" s="9" t="s">
        <v>12</v>
      </c>
      <c r="C53" s="10"/>
      <c r="D53" s="10"/>
      <c r="E53" s="10"/>
      <c r="F53" s="11"/>
      <c r="G53" s="8"/>
      <c r="H53" s="8"/>
      <c r="I53" s="8"/>
      <c r="J53" s="8"/>
    </row>
    <row r="54" spans="2:10" ht="15.75" x14ac:dyDescent="0.25">
      <c r="B54" s="15" t="s">
        <v>13</v>
      </c>
      <c r="C54" s="16"/>
      <c r="D54" s="16"/>
      <c r="E54" s="16"/>
      <c r="F54" s="17"/>
      <c r="G54" s="8"/>
      <c r="H54" s="8"/>
      <c r="I54" s="8"/>
      <c r="J54" s="8"/>
    </row>
    <row r="55" spans="2:10" ht="15.75" x14ac:dyDescent="0.25">
      <c r="B55" s="18" t="s">
        <v>14</v>
      </c>
      <c r="C55" s="19"/>
      <c r="D55" s="19"/>
      <c r="E55" s="19"/>
      <c r="F55" s="20"/>
      <c r="G55" s="8"/>
      <c r="H55" s="8"/>
      <c r="I55" s="8"/>
      <c r="J55" s="8"/>
    </row>
    <row r="56" spans="2:10" ht="15.75" x14ac:dyDescent="0.25">
      <c r="B56" s="18" t="s">
        <v>15</v>
      </c>
      <c r="C56" s="19"/>
      <c r="D56" s="19"/>
      <c r="E56" s="19"/>
      <c r="F56" s="20"/>
      <c r="G56" s="8"/>
      <c r="H56" s="8"/>
      <c r="I56" s="8"/>
      <c r="J56" s="8"/>
    </row>
    <row r="57" spans="2:10" ht="16.5" thickBot="1" x14ac:dyDescent="0.3">
      <c r="B57" s="21" t="s">
        <v>21</v>
      </c>
      <c r="C57" s="22">
        <v>323.52</v>
      </c>
      <c r="D57" s="23"/>
      <c r="E57" s="23"/>
      <c r="F57" s="24"/>
      <c r="G57" s="8"/>
      <c r="H57" s="8"/>
      <c r="I57" s="8"/>
      <c r="J57" s="8"/>
    </row>
    <row r="58" spans="2:10" ht="15.75" x14ac:dyDescent="0.25">
      <c r="B58" s="25" t="s">
        <v>23</v>
      </c>
      <c r="C58" s="8"/>
      <c r="D58" s="8"/>
      <c r="E58" s="8"/>
      <c r="F58" s="8"/>
      <c r="G58" s="8"/>
      <c r="H58" s="8"/>
      <c r="I58" s="8"/>
      <c r="J58" s="8"/>
    </row>
    <row r="59" spans="2:10" ht="15.75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ht="15.75" x14ac:dyDescent="0.25">
      <c r="B60" s="8"/>
      <c r="C60" s="8"/>
      <c r="D60" s="8"/>
      <c r="E60" s="8"/>
      <c r="F60" s="8"/>
      <c r="G60" s="8"/>
      <c r="H60" s="8"/>
      <c r="I60" s="8"/>
      <c r="J60" s="8"/>
    </row>
    <row r="61" spans="2:10" ht="16.5" thickBot="1" x14ac:dyDescent="0.3">
      <c r="B61" s="51" t="s">
        <v>27</v>
      </c>
      <c r="C61" s="51"/>
      <c r="D61" s="51"/>
      <c r="E61" s="51"/>
      <c r="F61" s="51"/>
      <c r="G61" s="8"/>
      <c r="H61" s="8"/>
      <c r="I61" s="8"/>
      <c r="J61" s="8"/>
    </row>
    <row r="62" spans="2:10" ht="16.5" customHeight="1" thickBot="1" x14ac:dyDescent="0.3">
      <c r="B62" s="2" t="s">
        <v>1</v>
      </c>
      <c r="C62" s="70" t="s">
        <v>2</v>
      </c>
      <c r="D62" s="71"/>
      <c r="E62" s="85" t="s">
        <v>3</v>
      </c>
      <c r="F62" s="86"/>
      <c r="G62" s="8"/>
      <c r="H62" s="8"/>
      <c r="I62" s="8"/>
      <c r="J62" s="8"/>
    </row>
    <row r="63" spans="2:10" ht="16.5" thickBot="1" x14ac:dyDescent="0.3">
      <c r="B63" s="12" t="s">
        <v>4</v>
      </c>
      <c r="C63" s="52">
        <v>617.24</v>
      </c>
      <c r="D63" s="53"/>
      <c r="E63" s="52">
        <f>C63-$C$71</f>
        <v>528.14</v>
      </c>
      <c r="F63" s="53"/>
      <c r="G63" s="8"/>
      <c r="H63" s="8"/>
      <c r="I63" s="8"/>
      <c r="J63" s="8"/>
    </row>
    <row r="64" spans="2:10" ht="16.5" thickBot="1" x14ac:dyDescent="0.3">
      <c r="B64" s="12" t="s">
        <v>16</v>
      </c>
      <c r="C64" s="52">
        <v>154.31</v>
      </c>
      <c r="D64" s="53"/>
      <c r="E64" s="52">
        <f t="shared" ref="E64:E65" si="2">C64-89.1</f>
        <v>65.210000000000008</v>
      </c>
      <c r="F64" s="53"/>
      <c r="G64" s="8"/>
      <c r="H64" s="8"/>
      <c r="I64" s="8"/>
      <c r="J64" s="8"/>
    </row>
    <row r="65" spans="2:10" ht="16.5" thickBot="1" x14ac:dyDescent="0.3">
      <c r="B65" s="12" t="s">
        <v>17</v>
      </c>
      <c r="C65" s="52">
        <v>925.86</v>
      </c>
      <c r="D65" s="53"/>
      <c r="E65" s="52">
        <f t="shared" si="2"/>
        <v>836.76</v>
      </c>
      <c r="F65" s="53"/>
      <c r="G65" s="8"/>
      <c r="H65" s="8"/>
      <c r="I65" s="8"/>
      <c r="J65" s="8"/>
    </row>
    <row r="66" spans="2:10" ht="16.5" thickBot="1" x14ac:dyDescent="0.3">
      <c r="B66" s="12" t="s">
        <v>18</v>
      </c>
      <c r="C66" s="52">
        <v>316.27999999999997</v>
      </c>
      <c r="D66" s="53"/>
      <c r="E66" s="52">
        <f>C66</f>
        <v>316.27999999999997</v>
      </c>
      <c r="F66" s="53"/>
      <c r="G66" s="8"/>
      <c r="H66" s="8"/>
      <c r="I66" s="8"/>
      <c r="J66" s="8"/>
    </row>
    <row r="67" spans="2:10" ht="16.5" thickBot="1" x14ac:dyDescent="0.3">
      <c r="G67" s="8"/>
      <c r="H67" s="8"/>
      <c r="I67" s="8"/>
      <c r="J67" s="8"/>
    </row>
    <row r="68" spans="2:10" ht="16.5" thickBot="1" x14ac:dyDescent="0.3">
      <c r="B68" s="2" t="s">
        <v>9</v>
      </c>
      <c r="C68" s="70" t="s">
        <v>2</v>
      </c>
      <c r="D68" s="71"/>
      <c r="E68" s="72" t="s">
        <v>3</v>
      </c>
      <c r="F68" s="71"/>
      <c r="G68" s="8"/>
      <c r="H68" s="8"/>
      <c r="I68" s="8"/>
      <c r="J68" s="8"/>
    </row>
    <row r="69" spans="2:10" ht="16.5" thickBot="1" x14ac:dyDescent="0.3">
      <c r="B69" s="12" t="s">
        <v>25</v>
      </c>
      <c r="C69" s="84">
        <v>1323.92</v>
      </c>
      <c r="D69" s="80"/>
      <c r="E69" s="79">
        <v>1234.82</v>
      </c>
      <c r="F69" s="81"/>
      <c r="G69" s="8"/>
      <c r="H69" s="8"/>
      <c r="I69" s="8"/>
      <c r="J69" s="8"/>
    </row>
    <row r="70" spans="2:10" ht="16.5" thickBot="1" x14ac:dyDescent="0.3">
      <c r="B70" s="12" t="s">
        <v>26</v>
      </c>
      <c r="C70" s="84">
        <v>1257.73</v>
      </c>
      <c r="D70" s="80"/>
      <c r="E70" s="79">
        <v>1168.6300000000001</v>
      </c>
      <c r="F70" s="81"/>
      <c r="G70" s="8"/>
      <c r="H70" s="8"/>
      <c r="I70" s="8"/>
      <c r="J70" s="8"/>
    </row>
    <row r="71" spans="2:10" ht="16.5" thickBot="1" x14ac:dyDescent="0.3">
      <c r="B71" s="12" t="s">
        <v>8</v>
      </c>
      <c r="C71" s="52">
        <v>89.1</v>
      </c>
      <c r="D71" s="53"/>
      <c r="E71" s="6"/>
      <c r="F71" s="27"/>
      <c r="G71" s="8"/>
      <c r="H71" s="8"/>
      <c r="I71" s="8"/>
      <c r="J71" s="8"/>
    </row>
    <row r="72" spans="2:10" ht="16.5" thickBot="1" x14ac:dyDescent="0.3">
      <c r="B72" s="9" t="s">
        <v>12</v>
      </c>
      <c r="C72" s="10"/>
      <c r="D72" s="10"/>
      <c r="E72" s="10"/>
      <c r="F72" s="28"/>
      <c r="G72" s="8"/>
      <c r="H72" s="8"/>
      <c r="I72" s="8"/>
      <c r="J72" s="8"/>
    </row>
    <row r="73" spans="2:10" ht="15.75" x14ac:dyDescent="0.25">
      <c r="B73" s="15" t="s">
        <v>13</v>
      </c>
      <c r="C73" s="16"/>
      <c r="D73" s="16"/>
      <c r="E73" s="16"/>
      <c r="F73" s="29"/>
      <c r="G73" s="8"/>
      <c r="H73" s="8"/>
      <c r="I73" s="8"/>
      <c r="J73" s="8"/>
    </row>
    <row r="74" spans="2:10" ht="15.75" x14ac:dyDescent="0.25">
      <c r="B74" s="18" t="s">
        <v>14</v>
      </c>
      <c r="C74" s="19"/>
      <c r="D74" s="19"/>
      <c r="E74" s="19"/>
      <c r="F74" s="30"/>
      <c r="G74" s="8"/>
      <c r="H74" s="8"/>
      <c r="I74" s="8"/>
      <c r="J74" s="8"/>
    </row>
    <row r="75" spans="2:10" ht="15.75" x14ac:dyDescent="0.25">
      <c r="B75" s="18" t="s">
        <v>15</v>
      </c>
      <c r="C75" s="19"/>
      <c r="D75" s="19"/>
      <c r="E75" s="19"/>
      <c r="F75" s="30"/>
      <c r="G75" s="8"/>
      <c r="H75" s="8"/>
      <c r="I75" s="8"/>
      <c r="J75" s="8"/>
    </row>
    <row r="76" spans="2:10" ht="16.5" thickBot="1" x14ac:dyDescent="0.3">
      <c r="B76" s="21" t="s">
        <v>21</v>
      </c>
      <c r="C76" s="22">
        <v>316.27999999999997</v>
      </c>
      <c r="D76" s="23"/>
      <c r="E76" s="23"/>
      <c r="F76" s="31"/>
      <c r="G76" s="8"/>
      <c r="H76" s="8"/>
      <c r="I76" s="8"/>
      <c r="J76" s="8"/>
    </row>
    <row r="77" spans="2:10" ht="15.75" x14ac:dyDescent="0.25">
      <c r="B77" s="25" t="s">
        <v>28</v>
      </c>
      <c r="C77" s="8"/>
      <c r="D77" s="8"/>
      <c r="E77" s="8"/>
      <c r="F77" s="8"/>
      <c r="G77" s="8"/>
      <c r="H77" s="8"/>
      <c r="I77" s="8"/>
      <c r="J77" s="8"/>
    </row>
    <row r="78" spans="2:10" ht="15.75" x14ac:dyDescent="0.25">
      <c r="B78" s="8"/>
      <c r="C78" s="8"/>
      <c r="D78" s="8"/>
      <c r="E78" s="8"/>
      <c r="F78" s="8"/>
      <c r="G78" s="8"/>
      <c r="H78" s="8"/>
      <c r="I78" s="8"/>
      <c r="J78" s="8"/>
    </row>
    <row r="79" spans="2:10" ht="15.75" x14ac:dyDescent="0.25">
      <c r="B79" s="8"/>
      <c r="C79" s="8"/>
      <c r="D79" s="8"/>
      <c r="E79" s="8"/>
      <c r="F79" s="8"/>
      <c r="G79" s="8"/>
      <c r="H79" s="8"/>
      <c r="I79" s="8"/>
      <c r="J79" s="8"/>
    </row>
    <row r="80" spans="2:10" ht="16.5" thickBot="1" x14ac:dyDescent="0.3">
      <c r="B80" s="51" t="s">
        <v>29</v>
      </c>
      <c r="C80" s="51"/>
      <c r="D80" s="51"/>
      <c r="E80" s="51"/>
      <c r="F80" s="51"/>
      <c r="G80" s="8"/>
      <c r="H80" s="8"/>
      <c r="I80" s="8"/>
      <c r="J80" s="8"/>
    </row>
    <row r="81" spans="2:10" ht="20.25" customHeight="1" thickBot="1" x14ac:dyDescent="0.3">
      <c r="B81" s="2" t="s">
        <v>1</v>
      </c>
      <c r="C81" s="70" t="s">
        <v>2</v>
      </c>
      <c r="D81" s="71"/>
      <c r="E81" s="85" t="s">
        <v>3</v>
      </c>
      <c r="F81" s="86"/>
      <c r="G81" s="8"/>
      <c r="H81" s="8"/>
      <c r="I81" s="8"/>
      <c r="J81" s="8"/>
    </row>
    <row r="82" spans="2:10" ht="16.5" thickBot="1" x14ac:dyDescent="0.3">
      <c r="B82" s="12" t="s">
        <v>4</v>
      </c>
      <c r="C82" s="52">
        <v>602.29999999999995</v>
      </c>
      <c r="D82" s="53"/>
      <c r="E82" s="82">
        <f>C82-$C$90</f>
        <v>513.19999999999993</v>
      </c>
      <c r="F82" s="83"/>
      <c r="G82" s="8"/>
      <c r="H82" s="8"/>
      <c r="I82" s="8"/>
      <c r="J82" s="8"/>
    </row>
    <row r="83" spans="2:10" ht="16.5" thickBot="1" x14ac:dyDescent="0.3">
      <c r="B83" s="12" t="s">
        <v>16</v>
      </c>
      <c r="C83" s="52">
        <v>150.58000000000001</v>
      </c>
      <c r="D83" s="53"/>
      <c r="E83" s="82">
        <f>C83-$C$90</f>
        <v>61.480000000000018</v>
      </c>
      <c r="F83" s="83"/>
      <c r="G83" s="8"/>
      <c r="H83" s="8"/>
      <c r="I83" s="8"/>
      <c r="J83" s="8"/>
    </row>
    <row r="84" spans="2:10" ht="16.5" thickBot="1" x14ac:dyDescent="0.3">
      <c r="B84" s="12" t="s">
        <v>17</v>
      </c>
      <c r="C84" s="52">
        <v>903.45</v>
      </c>
      <c r="D84" s="53"/>
      <c r="E84" s="82">
        <f>C84-$C$90</f>
        <v>814.35</v>
      </c>
      <c r="F84" s="83"/>
      <c r="G84" s="8"/>
      <c r="H84" s="8"/>
      <c r="I84" s="8"/>
      <c r="J84" s="8"/>
    </row>
    <row r="85" spans="2:10" ht="16.5" thickBot="1" x14ac:dyDescent="0.3">
      <c r="B85" s="12" t="s">
        <v>18</v>
      </c>
      <c r="C85" s="52">
        <v>308.63</v>
      </c>
      <c r="D85" s="53"/>
      <c r="E85" s="82">
        <v>308.63</v>
      </c>
      <c r="F85" s="83"/>
      <c r="G85" s="8"/>
      <c r="H85" s="8"/>
      <c r="I85" s="8"/>
      <c r="J85" s="8"/>
    </row>
    <row r="86" spans="2:10" ht="16.5" thickBot="1" x14ac:dyDescent="0.3">
      <c r="B86" s="5"/>
      <c r="C86" s="6"/>
      <c r="D86" s="6"/>
      <c r="E86" s="6"/>
      <c r="F86" s="7"/>
      <c r="G86" s="8"/>
      <c r="H86" s="8"/>
      <c r="I86" s="8"/>
      <c r="J86" s="8"/>
    </row>
    <row r="87" spans="2:10" ht="20.25" customHeight="1" thickBot="1" x14ac:dyDescent="0.3">
      <c r="B87" s="2" t="s">
        <v>9</v>
      </c>
      <c r="C87" s="70" t="s">
        <v>2</v>
      </c>
      <c r="D87" s="71"/>
      <c r="E87" s="72" t="s">
        <v>3</v>
      </c>
      <c r="F87" s="71"/>
      <c r="G87" s="8"/>
      <c r="H87" s="8"/>
      <c r="I87" s="8"/>
      <c r="J87" s="8"/>
    </row>
    <row r="88" spans="2:10" ht="16.5" thickBot="1" x14ac:dyDescent="0.3">
      <c r="B88" s="12" t="s">
        <v>25</v>
      </c>
      <c r="C88" s="84">
        <v>1323.92</v>
      </c>
      <c r="D88" s="80"/>
      <c r="E88" s="79">
        <v>1234.82</v>
      </c>
      <c r="F88" s="81"/>
      <c r="G88" s="8"/>
      <c r="H88" s="8"/>
      <c r="I88" s="8"/>
      <c r="J88" s="8"/>
    </row>
    <row r="89" spans="2:10" ht="16.5" thickBot="1" x14ac:dyDescent="0.3">
      <c r="B89" s="12" t="s">
        <v>26</v>
      </c>
      <c r="C89" s="84">
        <v>1257.73</v>
      </c>
      <c r="D89" s="80"/>
      <c r="E89" s="79">
        <v>1168.6300000000001</v>
      </c>
      <c r="F89" s="81"/>
      <c r="G89" s="8"/>
      <c r="H89" s="8"/>
      <c r="I89" s="8"/>
      <c r="J89" s="8"/>
    </row>
    <row r="90" spans="2:10" ht="16.5" thickBot="1" x14ac:dyDescent="0.3">
      <c r="B90" s="12" t="s">
        <v>8</v>
      </c>
      <c r="C90" s="52">
        <v>89.1</v>
      </c>
      <c r="D90" s="53"/>
      <c r="E90" s="6"/>
      <c r="F90" s="27"/>
      <c r="G90" s="8"/>
      <c r="H90" s="8"/>
      <c r="I90" s="8"/>
      <c r="J90" s="8"/>
    </row>
    <row r="91" spans="2:10" ht="16.5" thickBot="1" x14ac:dyDescent="0.3">
      <c r="B91" s="9" t="s">
        <v>12</v>
      </c>
      <c r="C91" s="10"/>
      <c r="D91" s="10"/>
      <c r="E91" s="10"/>
      <c r="F91" s="28"/>
      <c r="G91" s="8"/>
      <c r="H91" s="8"/>
      <c r="I91" s="8"/>
      <c r="J91" s="8"/>
    </row>
    <row r="92" spans="2:10" ht="15.75" x14ac:dyDescent="0.25">
      <c r="B92" s="15" t="s">
        <v>13</v>
      </c>
      <c r="C92" s="16"/>
      <c r="D92" s="16"/>
      <c r="E92" s="16"/>
      <c r="F92" s="29"/>
      <c r="G92" s="8"/>
      <c r="H92" s="8"/>
      <c r="I92" s="8"/>
      <c r="J92" s="8"/>
    </row>
    <row r="93" spans="2:10" ht="15.75" x14ac:dyDescent="0.25">
      <c r="B93" s="18" t="s">
        <v>14</v>
      </c>
      <c r="C93" s="19"/>
      <c r="D93" s="19"/>
      <c r="E93" s="19"/>
      <c r="F93" s="30"/>
      <c r="G93" s="8"/>
      <c r="H93" s="8"/>
      <c r="I93" s="8"/>
      <c r="J93" s="8"/>
    </row>
    <row r="94" spans="2:10" ht="15.75" x14ac:dyDescent="0.25">
      <c r="B94" s="18" t="s">
        <v>15</v>
      </c>
      <c r="C94" s="19"/>
      <c r="D94" s="19"/>
      <c r="E94" s="19"/>
      <c r="F94" s="30"/>
      <c r="G94" s="8"/>
      <c r="H94" s="8"/>
      <c r="I94" s="8"/>
      <c r="J94" s="8"/>
    </row>
    <row r="95" spans="2:10" ht="16.5" thickBot="1" x14ac:dyDescent="0.3">
      <c r="B95" s="21" t="s">
        <v>21</v>
      </c>
      <c r="C95" s="22">
        <v>316.27999999999997</v>
      </c>
      <c r="D95" s="23"/>
      <c r="E95" s="23"/>
      <c r="F95" s="31"/>
      <c r="G95" s="8"/>
      <c r="H95" s="8"/>
      <c r="I95" s="8"/>
      <c r="J95" s="8"/>
    </row>
    <row r="96" spans="2:10" ht="15.75" x14ac:dyDescent="0.25">
      <c r="B96" s="25" t="s">
        <v>28</v>
      </c>
      <c r="C96" s="8"/>
      <c r="D96" s="8"/>
      <c r="E96" s="8"/>
      <c r="F96" s="8"/>
      <c r="G96" s="8"/>
      <c r="H96" s="8"/>
      <c r="I96" s="8"/>
      <c r="J96" s="8"/>
    </row>
    <row r="97" spans="2:10" ht="15.75" x14ac:dyDescent="0.25">
      <c r="B97" s="8"/>
      <c r="C97" s="8"/>
      <c r="D97" s="8"/>
      <c r="E97" s="8"/>
      <c r="F97" s="8"/>
      <c r="G97" s="8"/>
      <c r="H97" s="8"/>
      <c r="I97" s="8"/>
      <c r="J97" s="8"/>
    </row>
    <row r="98" spans="2:10" ht="15.75" x14ac:dyDescent="0.25">
      <c r="B98" s="8"/>
      <c r="C98" s="8"/>
      <c r="D98" s="8"/>
      <c r="E98" s="8"/>
      <c r="F98" s="8"/>
      <c r="G98" s="8"/>
      <c r="H98" s="8"/>
      <c r="I98" s="8"/>
      <c r="J98" s="8"/>
    </row>
    <row r="99" spans="2:10" ht="16.5" thickBot="1" x14ac:dyDescent="0.3">
      <c r="B99" s="51" t="s">
        <v>32</v>
      </c>
      <c r="C99" s="51"/>
      <c r="D99" s="51"/>
      <c r="E99" s="51"/>
      <c r="F99" s="51"/>
      <c r="G99" s="8"/>
      <c r="H99" s="8"/>
      <c r="I99" s="8"/>
      <c r="J99" s="8"/>
    </row>
    <row r="100" spans="2:10" ht="16.5" thickBot="1" x14ac:dyDescent="0.3">
      <c r="B100" s="2" t="s">
        <v>1</v>
      </c>
      <c r="C100" s="70" t="s">
        <v>2</v>
      </c>
      <c r="D100" s="71"/>
      <c r="E100" s="72" t="s">
        <v>3</v>
      </c>
      <c r="F100" s="71"/>
      <c r="G100" s="8"/>
      <c r="H100" s="8"/>
      <c r="I100" s="8"/>
      <c r="J100" s="8"/>
    </row>
    <row r="101" spans="2:10" ht="16.5" thickBot="1" x14ac:dyDescent="0.3">
      <c r="B101" s="12" t="s">
        <v>4</v>
      </c>
      <c r="C101" s="52">
        <v>592.23287700000003</v>
      </c>
      <c r="D101" s="53"/>
      <c r="E101" s="82">
        <f>C101-C$109</f>
        <v>536.65287699999999</v>
      </c>
      <c r="F101" s="83"/>
      <c r="G101" s="8"/>
      <c r="H101" s="8"/>
      <c r="I101" s="8"/>
      <c r="J101" s="8"/>
    </row>
    <row r="102" spans="2:10" ht="16.5" thickBot="1" x14ac:dyDescent="0.3">
      <c r="B102" s="12" t="s">
        <v>16</v>
      </c>
      <c r="C102" s="52">
        <v>148.05821925000001</v>
      </c>
      <c r="D102" s="53"/>
      <c r="E102" s="82">
        <f t="shared" ref="E102:E103" si="3">C102-C$109</f>
        <v>92.478219250000009</v>
      </c>
      <c r="F102" s="83"/>
      <c r="G102" s="8"/>
      <c r="H102" s="8"/>
      <c r="I102" s="8"/>
      <c r="J102" s="8"/>
    </row>
    <row r="103" spans="2:10" ht="16.5" thickBot="1" x14ac:dyDescent="0.3">
      <c r="B103" s="12" t="s">
        <v>17</v>
      </c>
      <c r="C103" s="52">
        <f>C101*1.5</f>
        <v>888.3493155000001</v>
      </c>
      <c r="D103" s="53"/>
      <c r="E103" s="82">
        <f t="shared" si="3"/>
        <v>832.76931550000006</v>
      </c>
      <c r="F103" s="83"/>
      <c r="G103" s="8"/>
      <c r="H103" s="8"/>
      <c r="I103" s="8"/>
      <c r="J103" s="8"/>
    </row>
    <row r="104" spans="2:10" ht="16.5" thickBot="1" x14ac:dyDescent="0.3">
      <c r="B104" s="12" t="s">
        <v>18</v>
      </c>
      <c r="C104" s="52">
        <v>303.4665</v>
      </c>
      <c r="D104" s="53"/>
      <c r="E104" s="82">
        <v>303.4665</v>
      </c>
      <c r="F104" s="83"/>
      <c r="G104" s="8"/>
      <c r="H104" s="8"/>
      <c r="I104" s="8"/>
      <c r="J104" s="8"/>
    </row>
    <row r="105" spans="2:10" ht="16.5" thickBot="1" x14ac:dyDescent="0.3">
      <c r="B105" s="5"/>
      <c r="C105" s="6"/>
      <c r="D105" s="6"/>
      <c r="E105" s="6"/>
      <c r="F105" s="7"/>
      <c r="G105" s="8"/>
      <c r="H105" s="8"/>
      <c r="I105" s="8"/>
      <c r="J105" s="8"/>
    </row>
    <row r="106" spans="2:10" ht="16.5" thickBot="1" x14ac:dyDescent="0.3">
      <c r="B106" s="2" t="s">
        <v>9</v>
      </c>
      <c r="C106" s="70" t="s">
        <v>2</v>
      </c>
      <c r="D106" s="71"/>
      <c r="E106" s="72" t="s">
        <v>3</v>
      </c>
      <c r="F106" s="71"/>
      <c r="G106" s="8"/>
      <c r="H106" s="8"/>
      <c r="I106" s="8"/>
      <c r="J106" s="8"/>
    </row>
    <row r="107" spans="2:10" ht="16.5" thickBot="1" x14ac:dyDescent="0.3">
      <c r="B107" s="12" t="s">
        <v>30</v>
      </c>
      <c r="C107" s="79">
        <v>1252.9985099999999</v>
      </c>
      <c r="D107" s="80"/>
      <c r="E107" s="79">
        <f>C107-89.1</f>
        <v>1163.89851</v>
      </c>
      <c r="F107" s="81"/>
      <c r="G107" s="8"/>
      <c r="H107" s="8"/>
      <c r="I107" s="8"/>
      <c r="J107" s="8"/>
    </row>
    <row r="108" spans="2:10" ht="16.5" thickBot="1" x14ac:dyDescent="0.3">
      <c r="B108" s="12" t="s">
        <v>31</v>
      </c>
      <c r="C108" s="79">
        <v>1190.3485844999998</v>
      </c>
      <c r="D108" s="80"/>
      <c r="E108" s="79">
        <f>C108-89.1</f>
        <v>1101.2485844999999</v>
      </c>
      <c r="F108" s="81"/>
      <c r="G108" s="8"/>
      <c r="H108" s="8"/>
      <c r="I108" s="8"/>
      <c r="J108" s="8"/>
    </row>
    <row r="109" spans="2:10" ht="16.5" thickBot="1" x14ac:dyDescent="0.3">
      <c r="B109" s="5" t="s">
        <v>8</v>
      </c>
      <c r="C109" s="52">
        <v>55.58</v>
      </c>
      <c r="D109" s="53"/>
      <c r="E109" s="6"/>
      <c r="F109" s="27"/>
      <c r="G109" s="8"/>
      <c r="H109" s="8"/>
      <c r="I109" s="8"/>
      <c r="J109" s="8"/>
    </row>
    <row r="110" spans="2:10" ht="16.5" thickBot="1" x14ac:dyDescent="0.3">
      <c r="B110" s="32" t="s">
        <v>12</v>
      </c>
      <c r="C110" s="10"/>
      <c r="D110" s="10"/>
      <c r="E110" s="10"/>
      <c r="F110" s="28"/>
      <c r="G110" s="8"/>
      <c r="H110" s="8"/>
      <c r="I110" s="8"/>
      <c r="J110" s="8"/>
    </row>
    <row r="111" spans="2:10" ht="15.75" x14ac:dyDescent="0.25">
      <c r="B111" s="15" t="s">
        <v>13</v>
      </c>
      <c r="C111" s="16"/>
      <c r="D111" s="16"/>
      <c r="E111" s="16"/>
      <c r="F111" s="29"/>
      <c r="G111" s="8"/>
      <c r="H111" s="8"/>
      <c r="I111" s="8"/>
      <c r="J111" s="8"/>
    </row>
    <row r="112" spans="2:10" ht="15.75" x14ac:dyDescent="0.25">
      <c r="B112" s="18" t="s">
        <v>14</v>
      </c>
      <c r="C112" s="19"/>
      <c r="D112" s="19"/>
      <c r="E112" s="19"/>
      <c r="F112" s="30"/>
      <c r="G112" s="8"/>
      <c r="H112" s="8"/>
      <c r="I112" s="8"/>
      <c r="J112" s="8"/>
    </row>
    <row r="113" spans="2:10" ht="15.75" x14ac:dyDescent="0.25">
      <c r="B113" s="18" t="s">
        <v>15</v>
      </c>
      <c r="C113" s="19"/>
      <c r="D113" s="19"/>
      <c r="E113" s="19"/>
      <c r="F113" s="30"/>
      <c r="G113" s="8"/>
      <c r="H113" s="8"/>
      <c r="I113" s="8"/>
      <c r="J113" s="8"/>
    </row>
    <row r="114" spans="2:10" ht="16.5" thickBot="1" x14ac:dyDescent="0.3">
      <c r="B114" s="21" t="s">
        <v>21</v>
      </c>
      <c r="C114" s="22">
        <v>303.47000000000003</v>
      </c>
      <c r="D114" s="23"/>
      <c r="E114" s="23"/>
      <c r="F114" s="31"/>
      <c r="G114" s="8"/>
      <c r="H114" s="8"/>
      <c r="I114" s="8"/>
      <c r="J114" s="8"/>
    </row>
    <row r="115" spans="2:10" ht="15.75" x14ac:dyDescent="0.25">
      <c r="B115" s="25" t="s">
        <v>33</v>
      </c>
      <c r="C115" s="8"/>
      <c r="D115" s="8"/>
      <c r="E115" s="8"/>
      <c r="F115" s="8"/>
      <c r="G115" s="8"/>
      <c r="H115" s="8"/>
      <c r="I115" s="8"/>
      <c r="J115" s="8"/>
    </row>
    <row r="116" spans="2:10" ht="15.75" x14ac:dyDescent="0.25">
      <c r="B116" s="8"/>
      <c r="C116" s="8"/>
      <c r="D116" s="8"/>
      <c r="E116" s="8"/>
      <c r="F116" s="8"/>
      <c r="G116" s="8"/>
      <c r="H116" s="8"/>
      <c r="I116" s="8"/>
      <c r="J116" s="8"/>
    </row>
    <row r="117" spans="2:10" ht="15.75" x14ac:dyDescent="0.25">
      <c r="B117" s="8"/>
      <c r="C117" s="8"/>
      <c r="D117" s="8"/>
      <c r="E117" s="8"/>
      <c r="F117" s="8"/>
      <c r="G117" s="8"/>
      <c r="H117" s="8"/>
      <c r="I117" s="8"/>
      <c r="J117" s="8"/>
    </row>
    <row r="118" spans="2:10" ht="16.5" thickBot="1" x14ac:dyDescent="0.3">
      <c r="B118" s="51" t="s">
        <v>34</v>
      </c>
      <c r="C118" s="51"/>
      <c r="D118" s="51"/>
      <c r="E118" s="51"/>
      <c r="F118" s="51"/>
      <c r="G118" s="8"/>
      <c r="H118" s="8"/>
      <c r="I118" s="8"/>
      <c r="J118" s="8"/>
    </row>
    <row r="119" spans="2:10" ht="16.5" customHeight="1" thickBot="1" x14ac:dyDescent="0.3">
      <c r="B119" s="2" t="s">
        <v>1</v>
      </c>
      <c r="C119" s="70" t="s">
        <v>2</v>
      </c>
      <c r="D119" s="71"/>
      <c r="E119" s="72" t="s">
        <v>3</v>
      </c>
      <c r="F119" s="71"/>
      <c r="G119" s="8"/>
      <c r="H119" s="8"/>
      <c r="I119" s="8"/>
      <c r="J119" s="8"/>
    </row>
    <row r="120" spans="2:10" ht="16.5" thickBot="1" x14ac:dyDescent="0.3">
      <c r="B120" s="12" t="s">
        <v>4</v>
      </c>
      <c r="C120" s="52">
        <v>592.23287700000003</v>
      </c>
      <c r="D120" s="53"/>
      <c r="E120" s="82">
        <f>C120-$C$129</f>
        <v>536.65287699999999</v>
      </c>
      <c r="F120" s="83"/>
      <c r="G120" s="8"/>
      <c r="H120" s="8"/>
      <c r="I120" s="8"/>
      <c r="J120" s="8"/>
    </row>
    <row r="121" spans="2:10" ht="16.5" thickBot="1" x14ac:dyDescent="0.3">
      <c r="B121" s="12" t="s">
        <v>5</v>
      </c>
      <c r="C121" s="52">
        <v>148.05821925000001</v>
      </c>
      <c r="D121" s="53"/>
      <c r="E121" s="82">
        <f t="shared" ref="E121:E123" si="4">C121-$C$129</f>
        <v>92.478219250000009</v>
      </c>
      <c r="F121" s="83"/>
      <c r="G121" s="8"/>
      <c r="H121" s="8"/>
      <c r="I121" s="8"/>
      <c r="J121" s="8"/>
    </row>
    <row r="122" spans="2:10" ht="16.5" thickBot="1" x14ac:dyDescent="0.3">
      <c r="B122" s="12" t="s">
        <v>6</v>
      </c>
      <c r="C122" s="52">
        <v>740.29109625000001</v>
      </c>
      <c r="D122" s="53"/>
      <c r="E122" s="82">
        <f t="shared" si="4"/>
        <v>684.71109624999997</v>
      </c>
      <c r="F122" s="83"/>
      <c r="G122" s="8"/>
      <c r="H122" s="8"/>
      <c r="I122" s="8"/>
      <c r="J122" s="8"/>
    </row>
    <row r="123" spans="2:10" ht="16.5" thickBot="1" x14ac:dyDescent="0.3">
      <c r="B123" s="12" t="s">
        <v>7</v>
      </c>
      <c r="C123" s="52">
        <v>888.3493155000001</v>
      </c>
      <c r="D123" s="53"/>
      <c r="E123" s="82">
        <f t="shared" si="4"/>
        <v>832.76931550000006</v>
      </c>
      <c r="F123" s="83"/>
      <c r="G123" s="8"/>
      <c r="H123" s="8"/>
      <c r="I123" s="8"/>
      <c r="J123" s="8"/>
    </row>
    <row r="124" spans="2:10" ht="16.5" thickBot="1" x14ac:dyDescent="0.3">
      <c r="B124" s="12" t="s">
        <v>18</v>
      </c>
      <c r="C124" s="52">
        <v>303.4665</v>
      </c>
      <c r="D124" s="53"/>
      <c r="E124" s="82">
        <v>303.4665</v>
      </c>
      <c r="F124" s="83"/>
      <c r="G124" s="8"/>
      <c r="H124" s="8"/>
      <c r="I124" s="8"/>
      <c r="J124" s="8"/>
    </row>
    <row r="125" spans="2:10" ht="16.5" thickBot="1" x14ac:dyDescent="0.3">
      <c r="B125" s="5"/>
      <c r="C125" s="6"/>
      <c r="D125" s="6"/>
      <c r="E125" s="6"/>
      <c r="F125" s="7"/>
      <c r="G125" s="8"/>
      <c r="H125" s="8"/>
      <c r="I125" s="8"/>
      <c r="J125" s="8"/>
    </row>
    <row r="126" spans="2:10" ht="16.5" customHeight="1" thickBot="1" x14ac:dyDescent="0.3">
      <c r="B126" s="2" t="s">
        <v>9</v>
      </c>
      <c r="C126" s="70" t="s">
        <v>2</v>
      </c>
      <c r="D126" s="71"/>
      <c r="E126" s="72" t="s">
        <v>3</v>
      </c>
      <c r="F126" s="71"/>
      <c r="G126" s="8"/>
      <c r="H126" s="8"/>
      <c r="I126" s="8"/>
      <c r="J126" s="8"/>
    </row>
    <row r="127" spans="2:10" ht="16.5" thickBot="1" x14ac:dyDescent="0.3">
      <c r="B127" s="12" t="s">
        <v>30</v>
      </c>
      <c r="C127" s="79">
        <v>1252.9985099999999</v>
      </c>
      <c r="D127" s="80"/>
      <c r="E127" s="79">
        <f>C127-89.1</f>
        <v>1163.89851</v>
      </c>
      <c r="F127" s="81"/>
      <c r="G127" s="8"/>
      <c r="H127" s="8"/>
      <c r="I127" s="8"/>
      <c r="J127" s="8"/>
    </row>
    <row r="128" spans="2:10" ht="16.5" thickBot="1" x14ac:dyDescent="0.3">
      <c r="B128" s="12" t="s">
        <v>31</v>
      </c>
      <c r="C128" s="79">
        <v>1190.3485844999998</v>
      </c>
      <c r="D128" s="80"/>
      <c r="E128" s="79">
        <f>C128-89.1</f>
        <v>1101.2485844999999</v>
      </c>
      <c r="F128" s="81"/>
      <c r="G128" s="8"/>
      <c r="H128" s="8"/>
      <c r="I128" s="8"/>
      <c r="J128" s="8"/>
    </row>
    <row r="129" spans="2:10" ht="16.5" thickBot="1" x14ac:dyDescent="0.3">
      <c r="B129" s="5" t="s">
        <v>8</v>
      </c>
      <c r="C129" s="52">
        <v>55.58</v>
      </c>
      <c r="D129" s="53"/>
      <c r="E129" s="6"/>
      <c r="F129" s="27"/>
      <c r="G129" s="8"/>
      <c r="H129" s="8"/>
      <c r="I129" s="8"/>
      <c r="J129" s="8"/>
    </row>
    <row r="130" spans="2:10" ht="16.5" thickBot="1" x14ac:dyDescent="0.3">
      <c r="B130" s="32" t="s">
        <v>12</v>
      </c>
      <c r="C130" s="10"/>
      <c r="D130" s="10"/>
      <c r="E130" s="10"/>
      <c r="F130" s="28"/>
      <c r="G130" s="8"/>
      <c r="H130" s="8"/>
      <c r="I130" s="8"/>
      <c r="J130" s="8"/>
    </row>
    <row r="131" spans="2:10" ht="15.75" x14ac:dyDescent="0.25">
      <c r="B131" s="15" t="s">
        <v>13</v>
      </c>
      <c r="C131" s="16"/>
      <c r="D131" s="16"/>
      <c r="E131" s="16"/>
      <c r="F131" s="29"/>
      <c r="G131" s="8"/>
      <c r="H131" s="8"/>
      <c r="I131" s="8"/>
      <c r="J131" s="8"/>
    </row>
    <row r="132" spans="2:10" ht="15.75" x14ac:dyDescent="0.25">
      <c r="B132" s="18" t="s">
        <v>14</v>
      </c>
      <c r="C132" s="19"/>
      <c r="D132" s="19"/>
      <c r="E132" s="19"/>
      <c r="F132" s="30"/>
      <c r="G132" s="8"/>
      <c r="H132" s="8"/>
      <c r="I132" s="8"/>
      <c r="J132" s="8"/>
    </row>
    <row r="133" spans="2:10" ht="15.75" x14ac:dyDescent="0.25">
      <c r="B133" s="18" t="s">
        <v>15</v>
      </c>
      <c r="C133" s="19"/>
      <c r="D133" s="19"/>
      <c r="E133" s="19"/>
      <c r="F133" s="30"/>
      <c r="G133" s="8"/>
      <c r="H133" s="8"/>
      <c r="I133" s="8"/>
      <c r="J133" s="8"/>
    </row>
    <row r="134" spans="2:10" ht="16.5" thickBot="1" x14ac:dyDescent="0.3">
      <c r="B134" s="21" t="s">
        <v>21</v>
      </c>
      <c r="C134" s="22">
        <v>303.47000000000003</v>
      </c>
      <c r="D134" s="23"/>
      <c r="E134" s="23"/>
      <c r="F134" s="31"/>
      <c r="G134" s="8"/>
      <c r="H134" s="8"/>
    </row>
    <row r="135" spans="2:10" ht="15.75" x14ac:dyDescent="0.25">
      <c r="B135" s="25" t="s">
        <v>35</v>
      </c>
      <c r="C135" s="8"/>
      <c r="D135" s="8"/>
      <c r="E135" s="8"/>
      <c r="F135" s="8"/>
      <c r="G135" s="8"/>
      <c r="H135" s="8"/>
    </row>
    <row r="136" spans="2:10" ht="15.75" x14ac:dyDescent="0.25">
      <c r="B136" s="8"/>
      <c r="C136" s="8"/>
      <c r="D136" s="8"/>
      <c r="E136" s="8"/>
      <c r="F136" s="8"/>
      <c r="G136" s="8"/>
      <c r="H136" s="8"/>
    </row>
    <row r="137" spans="2:10" ht="15.75" x14ac:dyDescent="0.25">
      <c r="B137" s="8"/>
      <c r="C137" s="8"/>
      <c r="D137" s="8"/>
      <c r="E137" s="8"/>
      <c r="F137" s="8"/>
      <c r="G137" s="8"/>
      <c r="H137" s="8"/>
    </row>
    <row r="138" spans="2:10" ht="16.5" thickBot="1" x14ac:dyDescent="0.3">
      <c r="B138" s="51" t="s">
        <v>36</v>
      </c>
      <c r="C138" s="51"/>
      <c r="D138" s="51"/>
      <c r="E138" s="51"/>
      <c r="F138" s="51"/>
      <c r="G138" s="8"/>
      <c r="H138" s="8"/>
    </row>
    <row r="139" spans="2:10" ht="16.5" customHeight="1" thickBot="1" x14ac:dyDescent="0.3">
      <c r="B139" s="33" t="s">
        <v>1</v>
      </c>
      <c r="C139" s="76" t="s">
        <v>2</v>
      </c>
      <c r="D139" s="77"/>
      <c r="E139" s="78" t="s">
        <v>3</v>
      </c>
      <c r="F139" s="77"/>
      <c r="G139" s="8"/>
      <c r="H139" s="8"/>
    </row>
    <row r="140" spans="2:10" ht="16.5" thickBot="1" x14ac:dyDescent="0.3">
      <c r="B140" s="12" t="s">
        <v>4</v>
      </c>
      <c r="C140" s="52">
        <v>575.71</v>
      </c>
      <c r="D140" s="53"/>
      <c r="E140" s="52">
        <f>C140-$C$149</f>
        <v>526.14</v>
      </c>
      <c r="F140" s="53"/>
      <c r="G140" s="8"/>
      <c r="H140" s="8"/>
    </row>
    <row r="141" spans="2:10" ht="16.5" thickBot="1" x14ac:dyDescent="0.3">
      <c r="B141" s="12" t="s">
        <v>5</v>
      </c>
      <c r="C141" s="52">
        <v>143.92750000000001</v>
      </c>
      <c r="D141" s="53"/>
      <c r="E141" s="52">
        <f t="shared" ref="E141:E143" si="5">C141-$C$149</f>
        <v>94.357500000000016</v>
      </c>
      <c r="F141" s="53"/>
      <c r="G141" s="8"/>
      <c r="H141" s="8"/>
      <c r="I141" s="8"/>
      <c r="J141" s="8"/>
    </row>
    <row r="142" spans="2:10" ht="16.5" thickBot="1" x14ac:dyDescent="0.3">
      <c r="B142" s="12" t="s">
        <v>6</v>
      </c>
      <c r="C142" s="52">
        <v>719.63750000000005</v>
      </c>
      <c r="D142" s="53"/>
      <c r="E142" s="52">
        <f t="shared" si="5"/>
        <v>670.0675</v>
      </c>
      <c r="F142" s="53"/>
      <c r="G142" s="8"/>
      <c r="H142" s="8"/>
      <c r="I142" s="8"/>
      <c r="J142" s="8"/>
    </row>
    <row r="143" spans="2:10" ht="16.5" thickBot="1" x14ac:dyDescent="0.3">
      <c r="B143" s="12" t="s">
        <v>7</v>
      </c>
      <c r="C143" s="52">
        <v>863.56500000000005</v>
      </c>
      <c r="D143" s="53"/>
      <c r="E143" s="52">
        <f t="shared" si="5"/>
        <v>813.995</v>
      </c>
      <c r="F143" s="53"/>
      <c r="G143" s="8"/>
      <c r="H143" s="8"/>
      <c r="I143" s="8"/>
      <c r="J143" s="8"/>
    </row>
    <row r="144" spans="2:10" ht="16.5" thickBot="1" x14ac:dyDescent="0.3">
      <c r="B144" s="12" t="s">
        <v>18</v>
      </c>
      <c r="C144" s="52">
        <v>295</v>
      </c>
      <c r="D144" s="53"/>
      <c r="E144" s="52">
        <v>295</v>
      </c>
      <c r="F144" s="53"/>
      <c r="G144" s="8"/>
      <c r="H144" s="8"/>
      <c r="I144" s="8"/>
      <c r="J144" s="8"/>
    </row>
    <row r="145" spans="2:10" ht="16.5" thickBot="1" x14ac:dyDescent="0.3">
      <c r="B145" s="67"/>
      <c r="C145" s="68"/>
      <c r="D145" s="68"/>
      <c r="E145" s="68"/>
      <c r="F145" s="69"/>
      <c r="G145" s="8"/>
      <c r="H145" s="8"/>
      <c r="I145" s="8"/>
      <c r="J145" s="8"/>
    </row>
    <row r="146" spans="2:10" ht="16.5" customHeight="1" thickBot="1" x14ac:dyDescent="0.3">
      <c r="B146" s="2" t="s">
        <v>9</v>
      </c>
      <c r="C146" s="70" t="s">
        <v>2</v>
      </c>
      <c r="D146" s="71"/>
      <c r="E146" s="72" t="s">
        <v>3</v>
      </c>
      <c r="F146" s="71"/>
      <c r="G146" s="8"/>
      <c r="H146" s="8"/>
      <c r="I146" s="8"/>
      <c r="J146" s="8"/>
    </row>
    <row r="147" spans="2:10" ht="15.75" x14ac:dyDescent="0.25">
      <c r="B147" s="3" t="s">
        <v>10</v>
      </c>
      <c r="C147" s="73">
        <v>1182.07</v>
      </c>
      <c r="D147" s="74"/>
      <c r="E147" s="73">
        <v>1132.5</v>
      </c>
      <c r="F147" s="75"/>
      <c r="G147" s="8"/>
      <c r="H147" s="8"/>
      <c r="I147" s="8"/>
      <c r="J147" s="8"/>
    </row>
    <row r="148" spans="2:10" ht="16.5" thickBot="1" x14ac:dyDescent="0.3">
      <c r="B148" s="4" t="s">
        <v>11</v>
      </c>
      <c r="C148" s="64">
        <v>1122.97</v>
      </c>
      <c r="D148" s="65"/>
      <c r="E148" s="64">
        <v>1073.4000000000001</v>
      </c>
      <c r="F148" s="66"/>
      <c r="G148" s="8"/>
      <c r="H148" s="8"/>
      <c r="I148" s="8"/>
      <c r="J148" s="8"/>
    </row>
    <row r="149" spans="2:10" ht="16.5" thickBot="1" x14ac:dyDescent="0.3">
      <c r="B149" s="5" t="s">
        <v>8</v>
      </c>
      <c r="C149" s="52">
        <v>49.57</v>
      </c>
      <c r="D149" s="53"/>
      <c r="E149" s="6"/>
      <c r="F149" s="27"/>
      <c r="G149" s="8"/>
      <c r="H149" s="8"/>
      <c r="I149" s="8"/>
      <c r="J149" s="8"/>
    </row>
    <row r="150" spans="2:10" ht="16.5" thickBot="1" x14ac:dyDescent="0.3">
      <c r="B150" s="32" t="s">
        <v>12</v>
      </c>
      <c r="C150" s="10"/>
      <c r="D150" s="10"/>
      <c r="E150" s="10"/>
      <c r="F150" s="28"/>
      <c r="G150" s="8"/>
      <c r="H150" s="8"/>
      <c r="I150" s="8"/>
      <c r="J150" s="8"/>
    </row>
    <row r="151" spans="2:10" ht="15.75" x14ac:dyDescent="0.25">
      <c r="B151" s="15" t="s">
        <v>13</v>
      </c>
      <c r="C151" s="16"/>
      <c r="D151" s="16"/>
      <c r="E151" s="16"/>
      <c r="F151" s="29"/>
      <c r="G151" s="8"/>
      <c r="H151" s="8"/>
      <c r="I151" s="8"/>
      <c r="J151" s="8"/>
    </row>
    <row r="152" spans="2:10" ht="15.75" x14ac:dyDescent="0.25">
      <c r="B152" s="18" t="s">
        <v>14</v>
      </c>
      <c r="C152" s="19"/>
      <c r="D152" s="19"/>
      <c r="E152" s="19"/>
      <c r="F152" s="30"/>
      <c r="G152" s="8"/>
      <c r="H152" s="8"/>
      <c r="I152" s="8"/>
      <c r="J152" s="8"/>
    </row>
    <row r="153" spans="2:10" ht="16.5" customHeight="1" x14ac:dyDescent="0.25">
      <c r="B153" s="18" t="s">
        <v>15</v>
      </c>
      <c r="C153" s="19"/>
      <c r="D153" s="19"/>
      <c r="E153" s="19"/>
      <c r="F153" s="30"/>
      <c r="G153" s="8"/>
      <c r="H153" s="8"/>
      <c r="I153" s="8"/>
      <c r="J153" s="8"/>
    </row>
    <row r="154" spans="2:10" ht="16.5" thickBot="1" x14ac:dyDescent="0.3">
      <c r="B154" s="21" t="s">
        <v>21</v>
      </c>
      <c r="C154" s="22">
        <v>295</v>
      </c>
      <c r="D154" s="23"/>
      <c r="E154" s="23"/>
      <c r="F154" s="31"/>
      <c r="G154" s="8"/>
      <c r="H154" s="8"/>
      <c r="I154" s="8"/>
      <c r="J154" s="8"/>
    </row>
    <row r="155" spans="2:10" ht="15.75" x14ac:dyDescent="0.25">
      <c r="B155" s="25" t="s">
        <v>35</v>
      </c>
      <c r="C155" s="8"/>
      <c r="D155" s="8"/>
      <c r="E155" s="8"/>
      <c r="F155" s="8"/>
      <c r="G155" s="8"/>
      <c r="H155" s="8"/>
      <c r="I155" s="8"/>
      <c r="J155" s="8"/>
    </row>
    <row r="156" spans="2:10" ht="15.75" x14ac:dyDescent="0.25">
      <c r="B156" s="8"/>
      <c r="C156" s="8"/>
      <c r="D156" s="8"/>
      <c r="E156" s="8"/>
      <c r="F156" s="8"/>
      <c r="G156" s="8"/>
      <c r="H156" s="8"/>
      <c r="I156" s="8"/>
      <c r="J156" s="8"/>
    </row>
    <row r="157" spans="2:10" ht="15.75" x14ac:dyDescent="0.25">
      <c r="B157" s="8"/>
      <c r="C157" s="8"/>
      <c r="D157" s="8"/>
      <c r="E157" s="8"/>
      <c r="F157" s="8"/>
      <c r="G157" s="8"/>
      <c r="H157" s="8"/>
      <c r="I157" s="8"/>
      <c r="J157" s="8"/>
    </row>
    <row r="158" spans="2:10" ht="16.5" thickBot="1" x14ac:dyDescent="0.3">
      <c r="B158" s="51" t="s">
        <v>37</v>
      </c>
      <c r="C158" s="51"/>
      <c r="D158" s="51"/>
      <c r="E158" s="51"/>
      <c r="F158" s="51"/>
      <c r="G158" s="8"/>
      <c r="H158" s="8"/>
      <c r="I158" s="8"/>
      <c r="J158" s="8"/>
    </row>
    <row r="159" spans="2:10" ht="16.5" customHeight="1" thickBot="1" x14ac:dyDescent="0.3">
      <c r="B159" s="2" t="s">
        <v>1</v>
      </c>
      <c r="C159" s="70" t="s">
        <v>2</v>
      </c>
      <c r="D159" s="71"/>
      <c r="E159" s="72" t="s">
        <v>3</v>
      </c>
      <c r="F159" s="71"/>
      <c r="G159" s="8"/>
      <c r="H159" s="8"/>
      <c r="I159" s="8"/>
      <c r="J159" s="8"/>
    </row>
    <row r="160" spans="2:10" ht="16.5" customHeight="1" thickBot="1" x14ac:dyDescent="0.3">
      <c r="B160" s="12" t="s">
        <v>4</v>
      </c>
      <c r="C160" s="52">
        <v>438</v>
      </c>
      <c r="D160" s="53"/>
      <c r="E160" s="82">
        <f>C160-$C$164</f>
        <v>388.43</v>
      </c>
      <c r="F160" s="83"/>
      <c r="G160" s="8"/>
      <c r="H160" s="8"/>
      <c r="I160" s="8"/>
      <c r="J160" s="8"/>
    </row>
    <row r="161" spans="2:10" ht="16.5" thickBot="1" x14ac:dyDescent="0.3">
      <c r="B161" s="12" t="s">
        <v>5</v>
      </c>
      <c r="C161" s="52">
        <f>C160/4</f>
        <v>109.5</v>
      </c>
      <c r="D161" s="53"/>
      <c r="E161" s="82">
        <f t="shared" ref="E161:E163" si="6">C161-$C$164</f>
        <v>59.93</v>
      </c>
      <c r="F161" s="83"/>
      <c r="G161" s="8"/>
      <c r="H161" s="8"/>
      <c r="I161" s="8"/>
      <c r="J161" s="8"/>
    </row>
    <row r="162" spans="2:10" ht="15.75" thickBot="1" x14ac:dyDescent="0.25">
      <c r="B162" s="12" t="s">
        <v>6</v>
      </c>
      <c r="C162" s="52">
        <f>C160*1.25</f>
        <v>547.5</v>
      </c>
      <c r="D162" s="53"/>
      <c r="E162" s="82">
        <f t="shared" si="6"/>
        <v>497.93</v>
      </c>
      <c r="F162" s="83"/>
    </row>
    <row r="163" spans="2:10" ht="15.75" thickBot="1" x14ac:dyDescent="0.25">
      <c r="B163" s="12" t="s">
        <v>7</v>
      </c>
      <c r="C163" s="52">
        <f>C160*1.5</f>
        <v>657</v>
      </c>
      <c r="D163" s="53"/>
      <c r="E163" s="82">
        <f t="shared" si="6"/>
        <v>607.42999999999995</v>
      </c>
      <c r="F163" s="83"/>
    </row>
    <row r="164" spans="2:10" ht="15.75" thickBot="1" x14ac:dyDescent="0.25">
      <c r="B164" s="5" t="s">
        <v>8</v>
      </c>
      <c r="C164" s="52">
        <v>49.57</v>
      </c>
      <c r="D164" s="53"/>
      <c r="E164" s="6"/>
      <c r="F164" s="7"/>
    </row>
    <row r="165" spans="2:10" ht="15.75" thickBot="1" x14ac:dyDescent="0.25">
      <c r="B165" s="34"/>
      <c r="C165" s="35"/>
      <c r="D165" s="35"/>
      <c r="E165" s="95"/>
      <c r="F165" s="96"/>
    </row>
    <row r="166" spans="2:10" ht="16.5" thickBot="1" x14ac:dyDescent="0.25">
      <c r="B166" s="2" t="s">
        <v>9</v>
      </c>
      <c r="C166" s="70" t="s">
        <v>2</v>
      </c>
      <c r="D166" s="71"/>
      <c r="E166" s="72" t="s">
        <v>3</v>
      </c>
      <c r="F166" s="71"/>
    </row>
    <row r="167" spans="2:10" x14ac:dyDescent="0.2">
      <c r="B167" s="3" t="s">
        <v>10</v>
      </c>
      <c r="C167" s="97">
        <v>1182.07</v>
      </c>
      <c r="D167" s="98"/>
      <c r="E167" s="82">
        <v>1132.5</v>
      </c>
      <c r="F167" s="83"/>
    </row>
    <row r="168" spans="2:10" ht="15.75" thickBot="1" x14ac:dyDescent="0.25">
      <c r="B168" s="4" t="s">
        <v>11</v>
      </c>
      <c r="C168" s="99">
        <v>1122.97</v>
      </c>
      <c r="D168" s="100"/>
      <c r="E168" s="101">
        <v>1073.4000000000001</v>
      </c>
      <c r="F168" s="102"/>
    </row>
    <row r="169" spans="2:10" ht="15.75" thickBot="1" x14ac:dyDescent="0.25">
      <c r="B169" s="5" t="s">
        <v>8</v>
      </c>
      <c r="C169" s="6"/>
      <c r="D169" s="6"/>
      <c r="E169" s="6"/>
      <c r="F169" s="7"/>
    </row>
    <row r="170" spans="2:10" ht="15.75" thickBot="1" x14ac:dyDescent="0.25">
      <c r="B170" s="103" t="s">
        <v>12</v>
      </c>
      <c r="C170" s="104"/>
      <c r="D170" s="104"/>
      <c r="E170" s="104"/>
      <c r="F170" s="105"/>
    </row>
    <row r="171" spans="2:10" x14ac:dyDescent="0.2">
      <c r="B171" s="106" t="s">
        <v>13</v>
      </c>
      <c r="C171" s="107"/>
      <c r="D171" s="107"/>
      <c r="E171" s="107"/>
      <c r="F171" s="108"/>
    </row>
    <row r="172" spans="2:10" x14ac:dyDescent="0.2">
      <c r="B172" s="89" t="s">
        <v>14</v>
      </c>
      <c r="C172" s="90"/>
      <c r="D172" s="90"/>
      <c r="E172" s="90"/>
      <c r="F172" s="91"/>
    </row>
    <row r="173" spans="2:10" ht="15.75" thickBot="1" x14ac:dyDescent="0.25">
      <c r="B173" s="92" t="s">
        <v>15</v>
      </c>
      <c r="C173" s="93"/>
      <c r="D173" s="93"/>
      <c r="E173" s="93"/>
      <c r="F173" s="94"/>
    </row>
    <row r="174" spans="2:10" ht="15.75" x14ac:dyDescent="0.2">
      <c r="B174" s="25" t="s">
        <v>38</v>
      </c>
    </row>
    <row r="177" spans="2:6" ht="16.5" thickBot="1" x14ac:dyDescent="0.3">
      <c r="B177" s="51" t="s">
        <v>39</v>
      </c>
      <c r="C177" s="51"/>
      <c r="D177" s="51"/>
      <c r="E177" s="51"/>
      <c r="F177" s="51"/>
    </row>
    <row r="178" spans="2:6" ht="16.5" customHeight="1" thickBot="1" x14ac:dyDescent="0.25">
      <c r="B178" s="2" t="s">
        <v>1</v>
      </c>
      <c r="C178" s="70" t="s">
        <v>2</v>
      </c>
      <c r="D178" s="71"/>
      <c r="E178" s="72" t="s">
        <v>3</v>
      </c>
      <c r="F178" s="71"/>
    </row>
    <row r="179" spans="2:6" ht="15.75" thickBot="1" x14ac:dyDescent="0.25">
      <c r="B179" s="12" t="s">
        <v>4</v>
      </c>
      <c r="C179" s="52">
        <v>438</v>
      </c>
      <c r="D179" s="53"/>
      <c r="E179" s="82">
        <f>C179-$C$183</f>
        <v>390.02</v>
      </c>
      <c r="F179" s="83"/>
    </row>
    <row r="180" spans="2:6" ht="15.75" thickBot="1" x14ac:dyDescent="0.25">
      <c r="B180" s="12" t="s">
        <v>5</v>
      </c>
      <c r="C180" s="52">
        <f>C179/4</f>
        <v>109.5</v>
      </c>
      <c r="D180" s="53"/>
      <c r="E180" s="82">
        <f t="shared" ref="E180:E182" si="7">C180-$C$183</f>
        <v>61.52</v>
      </c>
      <c r="F180" s="83"/>
    </row>
    <row r="181" spans="2:6" ht="15.75" thickBot="1" x14ac:dyDescent="0.25">
      <c r="B181" s="12" t="s">
        <v>6</v>
      </c>
      <c r="C181" s="52">
        <f>C179*1.25</f>
        <v>547.5</v>
      </c>
      <c r="D181" s="53"/>
      <c r="E181" s="82">
        <f t="shared" si="7"/>
        <v>499.52</v>
      </c>
      <c r="F181" s="83"/>
    </row>
    <row r="182" spans="2:6" ht="15.75" thickBot="1" x14ac:dyDescent="0.25">
      <c r="B182" s="12" t="s">
        <v>7</v>
      </c>
      <c r="C182" s="52">
        <f>C179*1.5</f>
        <v>657</v>
      </c>
      <c r="D182" s="53"/>
      <c r="E182" s="82">
        <f t="shared" si="7"/>
        <v>609.02</v>
      </c>
      <c r="F182" s="83"/>
    </row>
    <row r="183" spans="2:6" ht="15.75" thickBot="1" x14ac:dyDescent="0.25">
      <c r="B183" s="5" t="s">
        <v>8</v>
      </c>
      <c r="C183" s="52">
        <v>47.98</v>
      </c>
      <c r="D183" s="53"/>
      <c r="E183" s="6"/>
      <c r="F183" s="7"/>
    </row>
    <row r="184" spans="2:6" ht="15.75" thickBot="1" x14ac:dyDescent="0.25">
      <c r="B184" s="34"/>
      <c r="C184" s="35"/>
      <c r="D184" s="35"/>
      <c r="E184" s="95"/>
      <c r="F184" s="96"/>
    </row>
    <row r="185" spans="2:6" ht="16.5" customHeight="1" thickBot="1" x14ac:dyDescent="0.25">
      <c r="B185" s="2" t="s">
        <v>9</v>
      </c>
      <c r="C185" s="70" t="s">
        <v>2</v>
      </c>
      <c r="D185" s="71"/>
      <c r="E185" s="72" t="s">
        <v>3</v>
      </c>
      <c r="F185" s="71"/>
    </row>
    <row r="186" spans="2:6" x14ac:dyDescent="0.2">
      <c r="B186" s="3" t="s">
        <v>10</v>
      </c>
      <c r="C186" s="97">
        <v>1182.07</v>
      </c>
      <c r="D186" s="98"/>
      <c r="E186" s="82">
        <f>C186-C188</f>
        <v>1140.7</v>
      </c>
      <c r="F186" s="83"/>
    </row>
    <row r="187" spans="2:6" ht="15.75" thickBot="1" x14ac:dyDescent="0.25">
      <c r="B187" s="4" t="s">
        <v>11</v>
      </c>
      <c r="C187" s="99">
        <v>1122.97</v>
      </c>
      <c r="D187" s="100"/>
      <c r="E187" s="101">
        <f>C187-C188</f>
        <v>1081.6000000000001</v>
      </c>
      <c r="F187" s="102"/>
    </row>
    <row r="188" spans="2:6" ht="15.75" thickBot="1" x14ac:dyDescent="0.25">
      <c r="B188" s="5" t="s">
        <v>8</v>
      </c>
      <c r="C188" s="52">
        <v>41.37</v>
      </c>
      <c r="D188" s="53"/>
      <c r="E188" s="6"/>
      <c r="F188" s="7"/>
    </row>
    <row r="189" spans="2:6" ht="15.75" thickBot="1" x14ac:dyDescent="0.25">
      <c r="B189" s="103" t="s">
        <v>12</v>
      </c>
      <c r="C189" s="104"/>
      <c r="D189" s="104"/>
      <c r="E189" s="104"/>
      <c r="F189" s="105"/>
    </row>
    <row r="190" spans="2:6" x14ac:dyDescent="0.2">
      <c r="B190" s="106" t="s">
        <v>13</v>
      </c>
      <c r="C190" s="107"/>
      <c r="D190" s="107"/>
      <c r="E190" s="107"/>
      <c r="F190" s="108"/>
    </row>
    <row r="191" spans="2:6" x14ac:dyDescent="0.2">
      <c r="B191" s="89" t="s">
        <v>14</v>
      </c>
      <c r="C191" s="90"/>
      <c r="D191" s="90"/>
      <c r="E191" s="90"/>
      <c r="F191" s="91"/>
    </row>
    <row r="192" spans="2:6" ht="15.75" thickBot="1" x14ac:dyDescent="0.25">
      <c r="B192" s="92" t="s">
        <v>15</v>
      </c>
      <c r="C192" s="93"/>
      <c r="D192" s="93"/>
      <c r="E192" s="93"/>
      <c r="F192" s="94"/>
    </row>
    <row r="193" spans="2:6" ht="15.75" x14ac:dyDescent="0.2">
      <c r="B193" s="25" t="s">
        <v>38</v>
      </c>
    </row>
    <row r="196" spans="2:6" ht="16.5" thickBot="1" x14ac:dyDescent="0.3">
      <c r="B196" s="51" t="s">
        <v>40</v>
      </c>
      <c r="C196" s="51"/>
      <c r="D196" s="51"/>
      <c r="E196" s="51"/>
      <c r="F196" s="51"/>
    </row>
    <row r="197" spans="2:6" ht="16.5" customHeight="1" thickBot="1" x14ac:dyDescent="0.25">
      <c r="B197" s="2" t="s">
        <v>1</v>
      </c>
      <c r="C197" s="70" t="s">
        <v>2</v>
      </c>
      <c r="D197" s="71"/>
      <c r="E197" s="72" t="s">
        <v>3</v>
      </c>
      <c r="F197" s="71"/>
    </row>
    <row r="198" spans="2:6" ht="15.75" thickBot="1" x14ac:dyDescent="0.25">
      <c r="B198" s="12" t="s">
        <v>4</v>
      </c>
      <c r="C198" s="52">
        <v>438</v>
      </c>
      <c r="D198" s="53"/>
      <c r="E198" s="82">
        <f>C198-$C$202</f>
        <v>391.56</v>
      </c>
      <c r="F198" s="83"/>
    </row>
    <row r="199" spans="2:6" ht="15.75" thickBot="1" x14ac:dyDescent="0.25">
      <c r="B199" s="12" t="s">
        <v>5</v>
      </c>
      <c r="C199" s="52">
        <f>C198/4</f>
        <v>109.5</v>
      </c>
      <c r="D199" s="53"/>
      <c r="E199" s="82">
        <f t="shared" ref="E199:E201" si="8">C199-$C$202</f>
        <v>63.06</v>
      </c>
      <c r="F199" s="83"/>
    </row>
    <row r="200" spans="2:6" ht="15.75" thickBot="1" x14ac:dyDescent="0.25">
      <c r="B200" s="12" t="s">
        <v>6</v>
      </c>
      <c r="C200" s="52">
        <f>C198*1.25</f>
        <v>547.5</v>
      </c>
      <c r="D200" s="53"/>
      <c r="E200" s="82">
        <f t="shared" si="8"/>
        <v>501.06</v>
      </c>
      <c r="F200" s="83"/>
    </row>
    <row r="201" spans="2:6" ht="15.75" thickBot="1" x14ac:dyDescent="0.25">
      <c r="B201" s="12" t="s">
        <v>7</v>
      </c>
      <c r="C201" s="52">
        <f>C198*1.5</f>
        <v>657</v>
      </c>
      <c r="D201" s="53"/>
      <c r="E201" s="82">
        <f t="shared" si="8"/>
        <v>610.55999999999995</v>
      </c>
      <c r="F201" s="83"/>
    </row>
    <row r="202" spans="2:6" ht="15.75" thickBot="1" x14ac:dyDescent="0.25">
      <c r="B202" s="5" t="s">
        <v>8</v>
      </c>
      <c r="C202" s="52">
        <v>46.44</v>
      </c>
      <c r="D202" s="53"/>
      <c r="E202" s="6"/>
      <c r="F202" s="7"/>
    </row>
    <row r="203" spans="2:6" ht="15.75" thickBot="1" x14ac:dyDescent="0.25">
      <c r="B203" s="34"/>
      <c r="C203" s="35"/>
      <c r="D203" s="35"/>
      <c r="E203" s="95"/>
      <c r="F203" s="96"/>
    </row>
    <row r="204" spans="2:6" ht="16.5" customHeight="1" thickBot="1" x14ac:dyDescent="0.25">
      <c r="B204" s="2" t="s">
        <v>9</v>
      </c>
      <c r="C204" s="70" t="s">
        <v>2</v>
      </c>
      <c r="D204" s="71"/>
      <c r="E204" s="72" t="s">
        <v>3</v>
      </c>
      <c r="F204" s="71"/>
    </row>
    <row r="205" spans="2:6" x14ac:dyDescent="0.2">
      <c r="B205" s="3" t="s">
        <v>10</v>
      </c>
      <c r="C205" s="97">
        <v>1182.07</v>
      </c>
      <c r="D205" s="98"/>
      <c r="E205" s="82">
        <f>C205-C207</f>
        <v>1140.7</v>
      </c>
      <c r="F205" s="83"/>
    </row>
    <row r="206" spans="2:6" ht="15.75" thickBot="1" x14ac:dyDescent="0.25">
      <c r="B206" s="4" t="s">
        <v>11</v>
      </c>
      <c r="C206" s="99">
        <v>1122.97</v>
      </c>
      <c r="D206" s="100"/>
      <c r="E206" s="101">
        <f>C206-C207</f>
        <v>1081.6000000000001</v>
      </c>
      <c r="F206" s="102"/>
    </row>
    <row r="207" spans="2:6" ht="15.75" thickBot="1" x14ac:dyDescent="0.25">
      <c r="B207" s="5" t="s">
        <v>8</v>
      </c>
      <c r="C207" s="52">
        <v>41.37</v>
      </c>
      <c r="D207" s="53"/>
      <c r="E207" s="6"/>
      <c r="F207" s="7"/>
    </row>
    <row r="208" spans="2:6" ht="15.75" thickBot="1" x14ac:dyDescent="0.25">
      <c r="B208" s="103" t="s">
        <v>12</v>
      </c>
      <c r="C208" s="104"/>
      <c r="D208" s="104"/>
      <c r="E208" s="104"/>
      <c r="F208" s="105"/>
    </row>
    <row r="209" spans="2:6" x14ac:dyDescent="0.2">
      <c r="B209" s="106" t="s">
        <v>13</v>
      </c>
      <c r="C209" s="107"/>
      <c r="D209" s="107"/>
      <c r="E209" s="107"/>
      <c r="F209" s="108"/>
    </row>
    <row r="210" spans="2:6" x14ac:dyDescent="0.2">
      <c r="B210" s="89" t="s">
        <v>14</v>
      </c>
      <c r="C210" s="90"/>
      <c r="D210" s="90"/>
      <c r="E210" s="90"/>
      <c r="F210" s="91"/>
    </row>
    <row r="211" spans="2:6" ht="15.75" thickBot="1" x14ac:dyDescent="0.25">
      <c r="B211" s="92" t="s">
        <v>15</v>
      </c>
      <c r="C211" s="93"/>
      <c r="D211" s="93"/>
      <c r="E211" s="93"/>
      <c r="F211" s="94"/>
    </row>
    <row r="212" spans="2:6" ht="15.75" x14ac:dyDescent="0.2">
      <c r="B212" s="25" t="s">
        <v>41</v>
      </c>
    </row>
    <row r="215" spans="2:6" ht="16.5" thickBot="1" x14ac:dyDescent="0.3">
      <c r="B215" s="51" t="s">
        <v>42</v>
      </c>
      <c r="C215" s="51"/>
      <c r="D215" s="51"/>
      <c r="E215" s="51"/>
      <c r="F215" s="51"/>
    </row>
    <row r="216" spans="2:6" ht="16.5" customHeight="1" thickBot="1" x14ac:dyDescent="0.25">
      <c r="B216" s="2" t="s">
        <v>1</v>
      </c>
      <c r="C216" s="70" t="s">
        <v>2</v>
      </c>
      <c r="D216" s="71"/>
      <c r="E216" s="72" t="s">
        <v>3</v>
      </c>
      <c r="F216" s="71"/>
    </row>
    <row r="217" spans="2:6" ht="15.75" thickBot="1" x14ac:dyDescent="0.25">
      <c r="B217" s="12" t="s">
        <v>4</v>
      </c>
      <c r="C217" s="52">
        <v>438</v>
      </c>
      <c r="D217" s="53"/>
      <c r="E217" s="82">
        <f>C217-$C$221</f>
        <v>392.65</v>
      </c>
      <c r="F217" s="83"/>
    </row>
    <row r="218" spans="2:6" ht="15.75" thickBot="1" x14ac:dyDescent="0.25">
      <c r="B218" s="12" t="s">
        <v>5</v>
      </c>
      <c r="C218" s="52">
        <f>C217/4</f>
        <v>109.5</v>
      </c>
      <c r="D218" s="53"/>
      <c r="E218" s="82">
        <f t="shared" ref="E218:E220" si="9">C218-$C$221</f>
        <v>64.150000000000006</v>
      </c>
      <c r="F218" s="83"/>
    </row>
    <row r="219" spans="2:6" ht="15.75" thickBot="1" x14ac:dyDescent="0.25">
      <c r="B219" s="12" t="s">
        <v>6</v>
      </c>
      <c r="C219" s="52">
        <f>C217*1.25</f>
        <v>547.5</v>
      </c>
      <c r="D219" s="53"/>
      <c r="E219" s="82">
        <f t="shared" si="9"/>
        <v>502.15</v>
      </c>
      <c r="F219" s="83"/>
    </row>
    <row r="220" spans="2:6" ht="15.75" thickBot="1" x14ac:dyDescent="0.25">
      <c r="B220" s="12" t="s">
        <v>7</v>
      </c>
      <c r="C220" s="52">
        <f>C217*1.5</f>
        <v>657</v>
      </c>
      <c r="D220" s="53"/>
      <c r="E220" s="82">
        <f t="shared" si="9"/>
        <v>611.65</v>
      </c>
      <c r="F220" s="83"/>
    </row>
    <row r="221" spans="2:6" ht="15.75" thickBot="1" x14ac:dyDescent="0.25">
      <c r="B221" s="5" t="s">
        <v>8</v>
      </c>
      <c r="C221" s="52">
        <v>45.35</v>
      </c>
      <c r="D221" s="53"/>
      <c r="E221" s="6"/>
      <c r="F221" s="7"/>
    </row>
    <row r="222" spans="2:6" ht="15.75" thickBot="1" x14ac:dyDescent="0.25">
      <c r="B222" s="34"/>
      <c r="C222" s="35"/>
      <c r="D222" s="35"/>
      <c r="E222" s="95"/>
      <c r="F222" s="96"/>
    </row>
    <row r="223" spans="2:6" ht="16.5" customHeight="1" thickBot="1" x14ac:dyDescent="0.25">
      <c r="B223" s="2" t="s">
        <v>9</v>
      </c>
      <c r="C223" s="70" t="s">
        <v>2</v>
      </c>
      <c r="D223" s="71"/>
      <c r="E223" s="72" t="s">
        <v>3</v>
      </c>
      <c r="F223" s="71"/>
    </row>
    <row r="224" spans="2:6" x14ac:dyDescent="0.2">
      <c r="B224" s="3" t="s">
        <v>10</v>
      </c>
      <c r="C224" s="97">
        <v>1182.07</v>
      </c>
      <c r="D224" s="98"/>
      <c r="E224" s="82">
        <f>C224-C226</f>
        <v>1140.7</v>
      </c>
      <c r="F224" s="83"/>
    </row>
    <row r="225" spans="2:6" ht="15.75" thickBot="1" x14ac:dyDescent="0.25">
      <c r="B225" s="4" t="s">
        <v>11</v>
      </c>
      <c r="C225" s="99">
        <v>1122.97</v>
      </c>
      <c r="D225" s="100"/>
      <c r="E225" s="101">
        <f>C225-C226</f>
        <v>1081.6000000000001</v>
      </c>
      <c r="F225" s="102"/>
    </row>
    <row r="226" spans="2:6" ht="15.75" thickBot="1" x14ac:dyDescent="0.25">
      <c r="B226" s="5" t="s">
        <v>8</v>
      </c>
      <c r="C226" s="52">
        <v>41.37</v>
      </c>
      <c r="D226" s="53"/>
      <c r="E226" s="6"/>
      <c r="F226" s="7"/>
    </row>
    <row r="227" spans="2:6" ht="15.75" thickBot="1" x14ac:dyDescent="0.25">
      <c r="B227" s="103" t="s">
        <v>12</v>
      </c>
      <c r="C227" s="104"/>
      <c r="D227" s="104"/>
      <c r="E227" s="104"/>
      <c r="F227" s="105"/>
    </row>
    <row r="228" spans="2:6" x14ac:dyDescent="0.2">
      <c r="B228" s="106" t="s">
        <v>13</v>
      </c>
      <c r="C228" s="107"/>
      <c r="D228" s="107"/>
      <c r="E228" s="107"/>
      <c r="F228" s="108"/>
    </row>
    <row r="229" spans="2:6" x14ac:dyDescent="0.2">
      <c r="B229" s="89" t="s">
        <v>14</v>
      </c>
      <c r="C229" s="90"/>
      <c r="D229" s="90"/>
      <c r="E229" s="90"/>
      <c r="F229" s="91"/>
    </row>
    <row r="230" spans="2:6" ht="15.75" thickBot="1" x14ac:dyDescent="0.25">
      <c r="B230" s="92" t="s">
        <v>15</v>
      </c>
      <c r="C230" s="93"/>
      <c r="D230" s="93"/>
      <c r="E230" s="93"/>
      <c r="F230" s="94"/>
    </row>
    <row r="231" spans="2:6" ht="15.75" x14ac:dyDescent="0.2">
      <c r="B231" s="25" t="s">
        <v>41</v>
      </c>
    </row>
  </sheetData>
  <mergeCells count="245">
    <mergeCell ref="C224:D224"/>
    <mergeCell ref="E224:F224"/>
    <mergeCell ref="C225:D225"/>
    <mergeCell ref="E225:F225"/>
    <mergeCell ref="C226:D226"/>
    <mergeCell ref="B227:F227"/>
    <mergeCell ref="B228:F228"/>
    <mergeCell ref="B229:F229"/>
    <mergeCell ref="B230:F230"/>
    <mergeCell ref="C218:D218"/>
    <mergeCell ref="E218:F218"/>
    <mergeCell ref="C219:D219"/>
    <mergeCell ref="E219:F219"/>
    <mergeCell ref="C220:D220"/>
    <mergeCell ref="E220:F220"/>
    <mergeCell ref="C221:D221"/>
    <mergeCell ref="E222:F222"/>
    <mergeCell ref="C223:D223"/>
    <mergeCell ref="E223:F223"/>
    <mergeCell ref="C207:D207"/>
    <mergeCell ref="B208:F208"/>
    <mergeCell ref="B209:F209"/>
    <mergeCell ref="B210:F210"/>
    <mergeCell ref="B211:F211"/>
    <mergeCell ref="B215:F215"/>
    <mergeCell ref="C216:D216"/>
    <mergeCell ref="E216:F216"/>
    <mergeCell ref="C217:D217"/>
    <mergeCell ref="E217:F217"/>
    <mergeCell ref="C201:D201"/>
    <mergeCell ref="E201:F201"/>
    <mergeCell ref="C202:D202"/>
    <mergeCell ref="E203:F203"/>
    <mergeCell ref="C204:D204"/>
    <mergeCell ref="E204:F204"/>
    <mergeCell ref="C205:D205"/>
    <mergeCell ref="E205:F205"/>
    <mergeCell ref="C206:D206"/>
    <mergeCell ref="E206:F206"/>
    <mergeCell ref="B196:F196"/>
    <mergeCell ref="C197:D197"/>
    <mergeCell ref="E197:F197"/>
    <mergeCell ref="C198:D198"/>
    <mergeCell ref="E198:F198"/>
    <mergeCell ref="C199:D199"/>
    <mergeCell ref="E199:F199"/>
    <mergeCell ref="C200:D200"/>
    <mergeCell ref="E200:F200"/>
    <mergeCell ref="C186:D186"/>
    <mergeCell ref="E186:F186"/>
    <mergeCell ref="C187:D187"/>
    <mergeCell ref="E187:F187"/>
    <mergeCell ref="B189:F189"/>
    <mergeCell ref="B190:F190"/>
    <mergeCell ref="B191:F191"/>
    <mergeCell ref="B192:F192"/>
    <mergeCell ref="C188:D188"/>
    <mergeCell ref="C180:D180"/>
    <mergeCell ref="E180:F180"/>
    <mergeCell ref="C181:D181"/>
    <mergeCell ref="E181:F181"/>
    <mergeCell ref="C182:D182"/>
    <mergeCell ref="E182:F182"/>
    <mergeCell ref="C183:D183"/>
    <mergeCell ref="E184:F184"/>
    <mergeCell ref="C185:D185"/>
    <mergeCell ref="E185:F185"/>
    <mergeCell ref="B172:F172"/>
    <mergeCell ref="B173:F173"/>
    <mergeCell ref="B158:F158"/>
    <mergeCell ref="C164:D164"/>
    <mergeCell ref="B177:F177"/>
    <mergeCell ref="C178:D178"/>
    <mergeCell ref="E178:F178"/>
    <mergeCell ref="C179:D179"/>
    <mergeCell ref="E179:F179"/>
    <mergeCell ref="E165:F165"/>
    <mergeCell ref="C166:D166"/>
    <mergeCell ref="E166:F166"/>
    <mergeCell ref="C167:D167"/>
    <mergeCell ref="E167:F167"/>
    <mergeCell ref="C168:D168"/>
    <mergeCell ref="E168:F168"/>
    <mergeCell ref="B170:F170"/>
    <mergeCell ref="B171:F171"/>
    <mergeCell ref="C159:D159"/>
    <mergeCell ref="E159:F159"/>
    <mergeCell ref="C160:D160"/>
    <mergeCell ref="E160:F160"/>
    <mergeCell ref="C161:D161"/>
    <mergeCell ref="E161:F161"/>
    <mergeCell ref="C162:D162"/>
    <mergeCell ref="E162:F162"/>
    <mergeCell ref="C163:D163"/>
    <mergeCell ref="E163:F163"/>
    <mergeCell ref="C51:D51"/>
    <mergeCell ref="E51:F51"/>
    <mergeCell ref="C52:D52"/>
    <mergeCell ref="B42:F42"/>
    <mergeCell ref="B2:F2"/>
    <mergeCell ref="C24:D24"/>
    <mergeCell ref="E24:F24"/>
    <mergeCell ref="C25:D25"/>
    <mergeCell ref="E25:F25"/>
    <mergeCell ref="C26:D26"/>
    <mergeCell ref="E46:F46"/>
    <mergeCell ref="C47:D47"/>
    <mergeCell ref="E47:F47"/>
    <mergeCell ref="C49:D49"/>
    <mergeCell ref="E49:F49"/>
    <mergeCell ref="C50:D50"/>
    <mergeCell ref="E50:F50"/>
    <mergeCell ref="C43:D43"/>
    <mergeCell ref="E43:F43"/>
    <mergeCell ref="C44:D44"/>
    <mergeCell ref="E44:F44"/>
    <mergeCell ref="C45:D45"/>
    <mergeCell ref="E45:F45"/>
    <mergeCell ref="C46:D46"/>
    <mergeCell ref="C31:D31"/>
    <mergeCell ref="E31:F31"/>
    <mergeCell ref="C32:D32"/>
    <mergeCell ref="E32:F32"/>
    <mergeCell ref="B23:F23"/>
    <mergeCell ref="C33:D33"/>
    <mergeCell ref="E26:F26"/>
    <mergeCell ref="C27:D27"/>
    <mergeCell ref="E27:F27"/>
    <mergeCell ref="C28:D28"/>
    <mergeCell ref="E28:F28"/>
    <mergeCell ref="C30:D30"/>
    <mergeCell ref="E30:F30"/>
    <mergeCell ref="B61:F61"/>
    <mergeCell ref="C71:D71"/>
    <mergeCell ref="C65:D65"/>
    <mergeCell ref="E65:F65"/>
    <mergeCell ref="C66:D66"/>
    <mergeCell ref="E66:F66"/>
    <mergeCell ref="C68:D68"/>
    <mergeCell ref="E68:F68"/>
    <mergeCell ref="C62:D62"/>
    <mergeCell ref="E62:F62"/>
    <mergeCell ref="C63:D63"/>
    <mergeCell ref="E63:F63"/>
    <mergeCell ref="C64:D64"/>
    <mergeCell ref="E64:F64"/>
    <mergeCell ref="B80:F80"/>
    <mergeCell ref="C81:D81"/>
    <mergeCell ref="E81:F81"/>
    <mergeCell ref="C82:D82"/>
    <mergeCell ref="E82:F82"/>
    <mergeCell ref="C83:D83"/>
    <mergeCell ref="E83:F83"/>
    <mergeCell ref="C69:D69"/>
    <mergeCell ref="E69:F69"/>
    <mergeCell ref="C70:D70"/>
    <mergeCell ref="E70:F70"/>
    <mergeCell ref="C88:D88"/>
    <mergeCell ref="E88:F88"/>
    <mergeCell ref="C89:D89"/>
    <mergeCell ref="E89:F89"/>
    <mergeCell ref="C90:D90"/>
    <mergeCell ref="C84:D84"/>
    <mergeCell ref="E84:F84"/>
    <mergeCell ref="C85:D85"/>
    <mergeCell ref="E85:F85"/>
    <mergeCell ref="C87:D87"/>
    <mergeCell ref="E87:F87"/>
    <mergeCell ref="C107:D107"/>
    <mergeCell ref="E107:F107"/>
    <mergeCell ref="C108:D108"/>
    <mergeCell ref="E108:F108"/>
    <mergeCell ref="B99:F99"/>
    <mergeCell ref="C109:D109"/>
    <mergeCell ref="C103:D103"/>
    <mergeCell ref="E103:F103"/>
    <mergeCell ref="C104:D104"/>
    <mergeCell ref="E104:F104"/>
    <mergeCell ref="C106:D106"/>
    <mergeCell ref="E106:F106"/>
    <mergeCell ref="C100:D100"/>
    <mergeCell ref="E100:F100"/>
    <mergeCell ref="C101:D101"/>
    <mergeCell ref="E101:F101"/>
    <mergeCell ref="C102:D102"/>
    <mergeCell ref="E102:F102"/>
    <mergeCell ref="C129:D129"/>
    <mergeCell ref="B118:F118"/>
    <mergeCell ref="C139:D139"/>
    <mergeCell ref="E139:F139"/>
    <mergeCell ref="C140:D140"/>
    <mergeCell ref="E140:F140"/>
    <mergeCell ref="C126:D126"/>
    <mergeCell ref="E126:F126"/>
    <mergeCell ref="C127:D127"/>
    <mergeCell ref="E127:F127"/>
    <mergeCell ref="C128:D128"/>
    <mergeCell ref="E128:F128"/>
    <mergeCell ref="C122:D122"/>
    <mergeCell ref="E122:F122"/>
    <mergeCell ref="C123:D123"/>
    <mergeCell ref="E123:F123"/>
    <mergeCell ref="C124:D124"/>
    <mergeCell ref="E124:F124"/>
    <mergeCell ref="C119:D119"/>
    <mergeCell ref="E119:F119"/>
    <mergeCell ref="C120:D120"/>
    <mergeCell ref="E120:F120"/>
    <mergeCell ref="C121:D121"/>
    <mergeCell ref="E121:F121"/>
    <mergeCell ref="C149:D149"/>
    <mergeCell ref="B138:F138"/>
    <mergeCell ref="C148:D148"/>
    <mergeCell ref="E148:F148"/>
    <mergeCell ref="C144:D144"/>
    <mergeCell ref="E144:F144"/>
    <mergeCell ref="B145:F145"/>
    <mergeCell ref="C146:D146"/>
    <mergeCell ref="E146:F146"/>
    <mergeCell ref="C147:D147"/>
    <mergeCell ref="E147:F147"/>
    <mergeCell ref="C141:D141"/>
    <mergeCell ref="E141:F141"/>
    <mergeCell ref="C142:D142"/>
    <mergeCell ref="E142:F142"/>
    <mergeCell ref="C143:D143"/>
    <mergeCell ref="E143:F143"/>
    <mergeCell ref="B4:F4"/>
    <mergeCell ref="C14:D14"/>
    <mergeCell ref="C11:D11"/>
    <mergeCell ref="E11:F11"/>
    <mergeCell ref="C12:D12"/>
    <mergeCell ref="E12:F12"/>
    <mergeCell ref="C13:D13"/>
    <mergeCell ref="E13:F13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59C0720803D64385339CA8D219218C" ma:contentTypeVersion="21" ma:contentTypeDescription="Crie um novo documento." ma:contentTypeScope="" ma:versionID="467907d137aff3489affee91475009b6">
  <xsd:schema xmlns:xsd="http://www.w3.org/2001/XMLSchema" xmlns:xs="http://www.w3.org/2001/XMLSchema" xmlns:p="http://schemas.microsoft.com/office/2006/metadata/properties" xmlns:ns1="http://schemas.microsoft.com/sharepoint/v3" xmlns:ns2="c947fe84-5a4f-4aa1-bcb3-e74de68cf7df" xmlns:ns3="9929359a-9c3f-41f0-9eaa-09a1d85c770e" xmlns:ns4="9d88f6fe-8b62-45cd-81e2-3add1f74c69b" targetNamespace="http://schemas.microsoft.com/office/2006/metadata/properties" ma:root="true" ma:fieldsID="d2760efcb2f6e808b98a0e1d6689dcde" ns1:_="" ns2:_="" ns3:_="" ns4:_="">
    <xsd:import namespace="http://schemas.microsoft.com/sharepoint/v3"/>
    <xsd:import namespace="c947fe84-5a4f-4aa1-bcb3-e74de68cf7df"/>
    <xsd:import namespace="9929359a-9c3f-41f0-9eaa-09a1d85c770e"/>
    <xsd:import namespace="9d88f6fe-8b62-45cd-81e2-3add1f74c6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9359a-9c3f-41f0-9eaa-09a1d85c7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8f6fe-8b62-45cd-81e2-3add1f74c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47fe84-5a4f-4aa1-bcb3-e74de68cf7df">TJ5PQS372A7Z-213032343-117876</_dlc_DocId>
    <_ip_UnifiedCompliancePolicyUIAction xmlns="http://schemas.microsoft.com/sharepoint/v3" xsi:nil="true"/>
    <_dlc_DocIdUrl xmlns="c947fe84-5a4f-4aa1-bcb3-e74de68cf7df">
      <Url>https://tcepr4.sharepoint.com/sites/TCEPR/DF/_layouts/15/DocIdRedir.aspx?ID=TJ5PQS372A7Z-213032343-117876</Url>
      <Description>TJ5PQS372A7Z-213032343-117876</Description>
    </_dlc_DocIdUrl>
    <_ip_UnifiedCompliancePolicyProperties xmlns="http://schemas.microsoft.com/sharepoint/v3" xsi:nil="true"/>
    <TaxCatchAll xmlns="c947fe84-5a4f-4aa1-bcb3-e74de68cf7df" xsi:nil="true"/>
    <lcf76f155ced4ddcb4097134ff3c332f xmlns="9929359a-9c3f-41f0-9eaa-09a1d85c77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7FBBD5-1CCB-4283-B0BE-27BFE10F3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47fe84-5a4f-4aa1-bcb3-e74de68cf7df"/>
    <ds:schemaRef ds:uri="9929359a-9c3f-41f0-9eaa-09a1d85c770e"/>
    <ds:schemaRef ds:uri="9d88f6fe-8b62-45cd-81e2-3add1f74c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CB422-EBCC-478E-8F88-6B3958A0A1DF}">
  <ds:schemaRefs>
    <ds:schemaRef ds:uri="http://schemas.microsoft.com/office/2006/metadata/properties"/>
    <ds:schemaRef ds:uri="http://schemas.microsoft.com/office/infopath/2007/PartnerControls"/>
    <ds:schemaRef ds:uri="c947fe84-5a4f-4aa1-bcb3-e74de68cf7df"/>
    <ds:schemaRef ds:uri="http://schemas.microsoft.com/sharepoint/v3"/>
    <ds:schemaRef ds:uri="9929359a-9c3f-41f0-9eaa-09a1d85c770e"/>
  </ds:schemaRefs>
</ds:datastoreItem>
</file>

<file path=customXml/itemProps3.xml><?xml version="1.0" encoding="utf-8"?>
<ds:datastoreItem xmlns:ds="http://schemas.openxmlformats.org/officeDocument/2006/customXml" ds:itemID="{66DE0AE9-801C-4BAB-BF0C-8F08A9E7BA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45ABAD-6DC0-48CE-B129-E18C770B088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Almeida Santos</dc:creator>
  <cp:lastModifiedBy>David Almeida Santos</cp:lastModifiedBy>
  <dcterms:created xsi:type="dcterms:W3CDTF">2025-07-31T17:10:43Z</dcterms:created>
  <dcterms:modified xsi:type="dcterms:W3CDTF">2026-02-04T13:05:53Z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0x010100C059C0720803D64385339CA8D219218C</vt:lpwstr>
  </property>
  <property fmtid="{D5CDD505-2E9C-101B-9397-08002B2CF9AE}" pid="3" name="_dlc_DocIdItemGuid">
    <vt:lpwstr>71cde8c4-1c05-4097-bf1f-e0c5bf2a1bff</vt:lpwstr>
  </property>
  <property fmtid="{D5CDD505-2E9C-101B-9397-08002B2CF9AE}" pid="4" name="MediaServiceImageTags">
    <vt:lpwstr/>
  </property>
</Properties>
</file>